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60" windowWidth="15195" windowHeight="9120" firstSheet="1" activeTab="1"/>
  </bookViews>
  <sheets>
    <sheet name="Лист1" sheetId="2" r:id="rId1"/>
    <sheet name="смета 2019" sheetId="1" r:id="rId2"/>
  </sheets>
  <calcPr calcId="125725"/>
</workbook>
</file>

<file path=xl/calcChain.xml><?xml version="1.0" encoding="utf-8"?>
<calcChain xmlns="http://schemas.openxmlformats.org/spreadsheetml/2006/main">
  <c r="G129" i="1"/>
  <c r="G32"/>
  <c r="G20"/>
  <c r="G135"/>
  <c r="G139" s="1"/>
  <c r="G122"/>
  <c r="G115"/>
  <c r="G90"/>
  <c r="G82"/>
  <c r="G65"/>
  <c r="G72"/>
  <c r="G75" l="1"/>
  <c r="G57"/>
  <c r="G59" s="1"/>
  <c r="G87" l="1"/>
  <c r="G95" s="1"/>
  <c r="I145" s="1"/>
  <c r="G45" l="1"/>
  <c r="I148" s="1"/>
  <c r="F7" i="2" l="1"/>
</calcChain>
</file>

<file path=xl/sharedStrings.xml><?xml version="1.0" encoding="utf-8"?>
<sst xmlns="http://schemas.openxmlformats.org/spreadsheetml/2006/main" count="165" uniqueCount="117">
  <si>
    <t>Количество командировок</t>
  </si>
  <si>
    <t>Установленная оплата за 1 день (суточные)</t>
  </si>
  <si>
    <t>Цена</t>
  </si>
  <si>
    <t xml:space="preserve">Сумма </t>
  </si>
  <si>
    <t>Итого</t>
  </si>
  <si>
    <t>Статья 290 "Прочие расходы"</t>
  </si>
  <si>
    <t>Вид расходов</t>
  </si>
  <si>
    <t>Кол-во</t>
  </si>
  <si>
    <t>Ед. изм</t>
  </si>
  <si>
    <t>Сладкие подарки</t>
  </si>
  <si>
    <t>пакет</t>
  </si>
  <si>
    <t>Итого по статье 290:   3 000,00 (Три тысячи рублей 00 копеек)</t>
  </si>
  <si>
    <t>Питание детей в дороге</t>
  </si>
  <si>
    <t>Наименование расходов</t>
  </si>
  <si>
    <t>Место назначения</t>
  </si>
  <si>
    <t>кол-во командировок</t>
  </si>
  <si>
    <t>Численность командированных работников за год</t>
  </si>
  <si>
    <t>Суточные при служебных командировках</t>
  </si>
  <si>
    <t>Киров</t>
  </si>
  <si>
    <t>количество командировок</t>
  </si>
  <si>
    <t>Стоимость проживания за 1 сутки</t>
  </si>
  <si>
    <t>Наем жилых помещений при служебных командировках</t>
  </si>
  <si>
    <t>Средняя стоимость проезда в одну сторону</t>
  </si>
  <si>
    <t>Оплата проездов при служебных командировках</t>
  </si>
  <si>
    <t xml:space="preserve">Количество дней </t>
  </si>
  <si>
    <t>Количество учащихся</t>
  </si>
  <si>
    <t>Стоимость за единицу</t>
  </si>
  <si>
    <t>Количество платежей в год</t>
  </si>
  <si>
    <t>Количество номеров</t>
  </si>
  <si>
    <t>Единица измерения</t>
  </si>
  <si>
    <t>ед.</t>
  </si>
  <si>
    <t>Оплата услуг за пусконаладочные работы, техническое обслуживание, ремонт оборудования, всего</t>
  </si>
  <si>
    <t>в том числе:</t>
  </si>
  <si>
    <t>Количество договоров</t>
  </si>
  <si>
    <t>Оплата услуг за содержание в чистоте помещений, зданий, дворов, иного имущества, всего</t>
  </si>
  <si>
    <t>Дератизация</t>
  </si>
  <si>
    <t>Оплата информационно - вычислительных и информационно - правовых услуг, всего</t>
  </si>
  <si>
    <t>Неисключительные права использования "СБиС++ЭО-ГК025"</t>
  </si>
  <si>
    <t>Оплата услуг вневедомственной, пожарной охраны, всего</t>
  </si>
  <si>
    <t>Охрана объектов - вневедомственная охрана Лузское МОВО - филиал ФГКУ УВО УМВД России</t>
  </si>
  <si>
    <t>Оплата иных услуг на основании заключаемых договоров, всего</t>
  </si>
  <si>
    <t>Прочие материальные запасы</t>
  </si>
  <si>
    <t>Строительные материалы</t>
  </si>
  <si>
    <t>Заправка  катриджа</t>
  </si>
  <si>
    <t>Горюче-смазочные материалы</t>
  </si>
  <si>
    <t xml:space="preserve">Наем жилых помещений </t>
  </si>
  <si>
    <t>Вид расходов 112 "Иные выплаты персоналу учреждений, за исключением фонда оплаты труда"</t>
  </si>
  <si>
    <t>Сумма, руб</t>
  </si>
  <si>
    <t>Количество суток пребывания в командировке</t>
  </si>
  <si>
    <t>Количество человеко -дней в командировке</t>
  </si>
  <si>
    <t>Вид расходов 113:  «Иные выплаты, за исключением фонда оплаты труда учреждений, лицам, привлекаемым согласно законодательству для выполнения отдельных  полномочий"</t>
  </si>
  <si>
    <t xml:space="preserve">Вид расходов 244 "Прочая закупка товаров, работ и услуг для обеспечения государственных (муниципальных) нужд"    
</t>
  </si>
  <si>
    <t>Оплата услуг связи за номер          8 (83346) 5-16-89</t>
  </si>
  <si>
    <t>Подключение и использование сети Интернет</t>
  </si>
  <si>
    <t>техническое обслуживание системы видеонаблюдения</t>
  </si>
  <si>
    <t>проведение поверки манометра</t>
  </si>
  <si>
    <t>Приобретение подарков, сладких призов для награждения</t>
  </si>
  <si>
    <t>Код аналитического показателя 212 "Прочие выплаты"</t>
  </si>
  <si>
    <t>Оплата проездов детей на мероприятия</t>
  </si>
  <si>
    <t>Код аналитического показателя  221 "Услуги связи"</t>
  </si>
  <si>
    <t>Код аналитического показателя 225 "Работы, услуги по содержанию имущества"</t>
  </si>
  <si>
    <t>Код аналитического показателя 226 "Прочие работы, услуги"</t>
  </si>
  <si>
    <t>Сертификат активации технической поддержки СЗИ НДС Dallas Losk 8.0 на 1 год</t>
  </si>
  <si>
    <t>Сертификат на оказание услуг технического сопровождения системы защиты инфрмации автоматизированного рабочего места защищенной сети единой информационно-образовательной среды Кировской области (ЗС ЕИОС КО) 1 год</t>
  </si>
  <si>
    <t>Услуги по утилизации ртутьсодержащих отходов:ФККО №4 71 101 0152 1 "Лампы ртутные, ртутно-кварцевые, люминисцентные, утратившие потребительские свойства"</t>
  </si>
  <si>
    <t>Сертификат сервиса технической поддержки программного  изделия информационно-аналитической системы  "Аверс: Управление учреждением дополнительного образования"</t>
  </si>
  <si>
    <t>услуги по проведению периодических медицинских осмотров работников (в том числе обследование на энтеробиоз и психологическое освидетельствование)</t>
  </si>
  <si>
    <t>Биотестирование 5-го класса отходов</t>
  </si>
  <si>
    <t>Акарицидная обработка территории</t>
  </si>
  <si>
    <t>Неисключительные права на использование Kaspersky Endpoint Security (3 компьютера на 2 года)</t>
  </si>
  <si>
    <t>проведение работ по испытанию внутреннего пожарного водопровода (6 кранов 2 раза в год)</t>
  </si>
  <si>
    <t>Код аналитического показателя 226 "Прочие работы, услуги "</t>
  </si>
  <si>
    <t>Итого по коду аналитического показателя 212:  1000,00 (Одна тысяча рублей 00 коп.)</t>
  </si>
  <si>
    <t xml:space="preserve">Итого по коду аналитического показавтеля 226:   11 500,00 (Одиннадцать тысяч пятьсот рублей 00 копеек)    </t>
  </si>
  <si>
    <t xml:space="preserve">ВСЕГО ПО ВИДУ РАСХОДОВ 112:   12 500,00 (Двенадцать тысяч пятьсот рублей 00 копеек)    </t>
  </si>
  <si>
    <t>Код аналитического показателя:  226 "Прочие работы, услуги"</t>
  </si>
  <si>
    <t>Итого по коду аналитического показателя 226:  15 100,00 (Пятнадцать тысяч сто  рублей 00 копеек)</t>
  </si>
  <si>
    <t>ВСЕГО ПО ВИДУ РАСХОДОВ 113:  15 100,00 (Пятнадцать тысяч сто  рублей 00 копеек)</t>
  </si>
  <si>
    <t>Оплата маркировочных конвертов и марок</t>
  </si>
  <si>
    <t>Итого по коду аналитического показателя 221:   19 500,00  (Девятнадцать тысяч пятьсот рублей 00 копеек)</t>
  </si>
  <si>
    <t xml:space="preserve">Итого по коду аналитического показателя 225:  28 450,00 (Двадцать восемь тысяч четыреста пятьдесят  рублей 00 копеек) </t>
  </si>
  <si>
    <t xml:space="preserve">Итого по коду  аналитического показателя 226:    105 800,00 (Сто пять тысяч восемьсот  рублей 00 копеек) </t>
  </si>
  <si>
    <t>Код аналитического показателя 349 "Увеличение стоимости прочих материальных запасов однократного применения"</t>
  </si>
  <si>
    <t>Итого по коду аналитического показателя 349:  10 000,00  ( Десять тысяч тысяч рублей 00 копеек)</t>
  </si>
  <si>
    <t>Код аналитического показателя 353 "Увеличение стоимости неисключительных прав на результаты интеллектуальной деятельности с определенным  сроком полезного использования"</t>
  </si>
  <si>
    <t>Сумма, рублей</t>
  </si>
  <si>
    <t>Итого по коду аналитического показателя 353:  2 000,00  ( Две тысячи тысяч рублей 00 копеек)</t>
  </si>
  <si>
    <t>Код аналитического показателя 344 "Увеличение стоимости строительных материалов"</t>
  </si>
  <si>
    <t>Итого по коду аналитического показателя 344: 20 000,00 (Двадцать  тысяч  рублей 00 копеек)</t>
  </si>
  <si>
    <t>Код аналитического показателя 346 "Увеличение стоимости прочих оборотных запасов (материалов)"</t>
  </si>
  <si>
    <t>Итого по коду аналитического показателя 346: 59 960,00 (Пятьдесят девять  тысяч девятьсот шестьдесят рублей 00 копеек)</t>
  </si>
  <si>
    <t>Код аналитического показателя  343 "Увеличение стоимости горюче-смазочных материалов"</t>
  </si>
  <si>
    <t>Итого по коду аналитического показателя 343:  1 500,00 (Одна тысяча пятосот рублей 00 копеек)</t>
  </si>
  <si>
    <t xml:space="preserve">плановое техническое обслуживание
установок автоматической пожарной сигнализации
</t>
  </si>
  <si>
    <t>СОГЛАСОВАНО</t>
  </si>
  <si>
    <t xml:space="preserve">заведующая </t>
  </si>
  <si>
    <t xml:space="preserve"> (наименование должности лица, согласующего
             бюджетную смету)</t>
  </si>
  <si>
    <t>отделом образования администрации Лузского района</t>
  </si>
  <si>
    <t>(наименование органа государственной власти,</t>
  </si>
  <si>
    <t xml:space="preserve">       согласующего бюджетную смету)</t>
  </si>
  <si>
    <t>Лаури Л.А.</t>
  </si>
  <si>
    <t>(подпись)</t>
  </si>
  <si>
    <t>(расшифровка подписи)</t>
  </si>
  <si>
    <t>УТВЕРЖДАЮ</t>
  </si>
  <si>
    <t xml:space="preserve">директор </t>
  </si>
  <si>
    <t>(наименование должности лица, утверждающего бюджетную смету)</t>
  </si>
  <si>
    <t>МКУ ДО ДДТ г.Лузы</t>
  </si>
  <si>
    <t>(наименование главного распорядителя (распорядителя) бюджетных средств; учреждения)</t>
  </si>
  <si>
    <t>Попова Н.В.</t>
  </si>
  <si>
    <t>КБК</t>
  </si>
  <si>
    <t>Финансовый год</t>
  </si>
  <si>
    <t>2019 год</t>
  </si>
  <si>
    <t>921-0702-0100802190</t>
  </si>
  <si>
    <t>"10"  января  2019 г.</t>
  </si>
  <si>
    <t>"10"  января 2019 г.</t>
  </si>
  <si>
    <t>ВСЕГО ПО ВИДУ РАСХОДОВ 244: 247 210,00 (Двести сорок семь тысяч двести десять  рублей 00 копеек)</t>
  </si>
  <si>
    <t>Всего</t>
  </si>
</sst>
</file>

<file path=xl/styles.xml><?xml version="1.0" encoding="utf-8"?>
<styleSheet xmlns="http://schemas.openxmlformats.org/spreadsheetml/2006/main">
  <numFmts count="1">
    <numFmt numFmtId="44" formatCode="_-* #,##0.00\ &quot;₽&quot;_-;\-* #,##0.00\ &quot;₽&quot;_-;_-* &quot;-&quot;??\ &quot;₽&quot;_-;_-@_-"/>
  </numFmts>
  <fonts count="19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family val="2"/>
      <charset val="204"/>
    </font>
    <font>
      <i/>
      <sz val="10"/>
      <name val="Arial Cyr"/>
      <family val="2"/>
      <charset val="204"/>
    </font>
    <font>
      <sz val="10"/>
      <name val="Arial Cyr"/>
      <family val="2"/>
      <charset val="204"/>
    </font>
    <font>
      <b/>
      <sz val="10"/>
      <name val="Arial Cyr"/>
      <charset val="204"/>
    </font>
    <font>
      <b/>
      <u/>
      <sz val="12"/>
      <name val="Arial Cyr"/>
      <charset val="204"/>
    </font>
    <font>
      <sz val="10"/>
      <name val="Arial Cyr"/>
      <charset val="204"/>
    </font>
    <font>
      <b/>
      <sz val="12"/>
      <name val="Arial Cyr"/>
      <charset val="204"/>
    </font>
    <font>
      <b/>
      <sz val="14"/>
      <name val="Times New Roman"/>
      <family val="1"/>
      <charset val="204"/>
    </font>
    <font>
      <b/>
      <u/>
      <sz val="11"/>
      <name val="Arial Cyr"/>
      <charset val="204"/>
    </font>
    <font>
      <b/>
      <u/>
      <sz val="11"/>
      <name val="Arial Cyr"/>
      <family val="2"/>
      <charset val="204"/>
    </font>
    <font>
      <sz val="10"/>
      <color rgb="FF000000"/>
      <name val="Arial Cyr"/>
      <family val="2"/>
    </font>
    <font>
      <b/>
      <sz val="10"/>
      <color rgb="FF000000"/>
      <name val="Arial Cyr"/>
      <charset val="204"/>
    </font>
    <font>
      <sz val="8"/>
      <color rgb="FF000000"/>
      <name val="Arial Cyr"/>
      <family val="2"/>
    </font>
    <font>
      <sz val="7"/>
      <color rgb="FF000000"/>
      <name val="Arial Cyr"/>
      <family val="2"/>
    </font>
    <font>
      <sz val="10"/>
      <color indexed="8"/>
      <name val="Arial Cyr"/>
      <family val="2"/>
    </font>
    <font>
      <sz val="10"/>
      <color indexed="8"/>
      <name val="Arial Cyr"/>
      <charset val="204"/>
    </font>
    <font>
      <sz val="7"/>
      <color indexed="8"/>
      <name val="Arial Cyr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indexed="64"/>
      </bottom>
      <diagonal/>
    </border>
  </borders>
  <cellStyleXfs count="9">
    <xf numFmtId="0" fontId="0" fillId="0" borderId="0"/>
    <xf numFmtId="0" fontId="1" fillId="0" borderId="0"/>
    <xf numFmtId="0" fontId="12" fillId="0" borderId="7"/>
    <xf numFmtId="0" fontId="14" fillId="0" borderId="8">
      <alignment horizontal="left" vertical="top" wrapText="1"/>
    </xf>
    <xf numFmtId="0" fontId="12" fillId="0" borderId="0"/>
    <xf numFmtId="0" fontId="12" fillId="0" borderId="0">
      <alignment horizontal="center"/>
    </xf>
    <xf numFmtId="0" fontId="14" fillId="0" borderId="0">
      <alignment horizontal="center" vertical="top"/>
    </xf>
    <xf numFmtId="0" fontId="12" fillId="0" borderId="7">
      <alignment horizontal="left" wrapText="1"/>
    </xf>
    <xf numFmtId="0" fontId="14" fillId="0" borderId="8">
      <alignment horizontal="right" vertical="top" wrapText="1"/>
    </xf>
  </cellStyleXfs>
  <cellXfs count="215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 applyAlignment="1">
      <alignment horizontal="center" wrapText="1"/>
    </xf>
    <xf numFmtId="0" fontId="5" fillId="0" borderId="0" xfId="0" applyFont="1"/>
    <xf numFmtId="0" fontId="0" fillId="0" borderId="1" xfId="0" applyBorder="1" applyAlignment="1">
      <alignment horizontal="center" vertical="center"/>
    </xf>
    <xf numFmtId="4" fontId="5" fillId="0" borderId="1" xfId="0" applyNumberFormat="1" applyFont="1" applyBorder="1" applyAlignment="1">
      <alignment horizontal="center"/>
    </xf>
    <xf numFmtId="0" fontId="0" fillId="0" borderId="0" xfId="0" applyAlignment="1">
      <alignment wrapText="1"/>
    </xf>
    <xf numFmtId="0" fontId="5" fillId="0" borderId="2" xfId="0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left" wrapText="1"/>
    </xf>
    <xf numFmtId="4" fontId="1" fillId="0" borderId="1" xfId="0" applyNumberFormat="1" applyFont="1" applyBorder="1" applyAlignment="1">
      <alignment horizontal="center"/>
    </xf>
    <xf numFmtId="0" fontId="0" fillId="0" borderId="0" xfId="0" applyBorder="1"/>
    <xf numFmtId="0" fontId="5" fillId="0" borderId="0" xfId="0" applyFont="1" applyBorder="1"/>
    <xf numFmtId="4" fontId="5" fillId="0" borderId="0" xfId="0" applyNumberFormat="1" applyFont="1" applyBorder="1" applyAlignment="1">
      <alignment horizontal="center"/>
    </xf>
    <xf numFmtId="0" fontId="5" fillId="0" borderId="0" xfId="0" applyFont="1" applyBorder="1" applyAlignment="1">
      <alignment wrapText="1"/>
    </xf>
    <xf numFmtId="0" fontId="0" fillId="0" borderId="0" xfId="0" applyBorder="1" applyAlignment="1">
      <alignment horizontal="center" vertical="center" wrapText="1"/>
    </xf>
    <xf numFmtId="0" fontId="5" fillId="0" borderId="0" xfId="0" applyFont="1" applyBorder="1" applyAlignment="1">
      <alignment horizontal="center"/>
    </xf>
    <xf numFmtId="0" fontId="5" fillId="0" borderId="0" xfId="0" applyFont="1" applyAlignment="1">
      <alignment horizontal="left"/>
    </xf>
    <xf numFmtId="4" fontId="5" fillId="0" borderId="0" xfId="0" applyNumberFormat="1" applyFont="1" applyAlignment="1">
      <alignment horizontal="center"/>
    </xf>
    <xf numFmtId="0" fontId="9" fillId="0" borderId="0" xfId="0" applyFont="1" applyAlignment="1">
      <alignment horizontal="center" wrapText="1"/>
    </xf>
    <xf numFmtId="0" fontId="0" fillId="0" borderId="0" xfId="0" applyBorder="1" applyAlignment="1">
      <alignment wrapText="1"/>
    </xf>
    <xf numFmtId="4" fontId="5" fillId="0" borderId="1" xfId="0" applyNumberFormat="1" applyFon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2" fontId="0" fillId="0" borderId="0" xfId="0" applyNumberFormat="1"/>
    <xf numFmtId="0" fontId="5" fillId="0" borderId="0" xfId="0" applyFont="1" applyAlignment="1">
      <alignment horizontal="left" wrapText="1"/>
    </xf>
    <xf numFmtId="0" fontId="0" fillId="0" borderId="1" xfId="0" applyBorder="1" applyAlignment="1">
      <alignment horizontal="left" vertical="center" wrapText="1"/>
    </xf>
    <xf numFmtId="0" fontId="0" fillId="0" borderId="1" xfId="0" applyNumberFormat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/>
    </xf>
    <xf numFmtId="4" fontId="0" fillId="0" borderId="1" xfId="0" applyNumberForma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0" xfId="0" applyFont="1" applyBorder="1"/>
    <xf numFmtId="0" fontId="0" fillId="0" borderId="0" xfId="0" applyFont="1" applyBorder="1" applyAlignment="1">
      <alignment horizontal="center"/>
    </xf>
    <xf numFmtId="0" fontId="0" fillId="0" borderId="1" xfId="0" applyFont="1" applyBorder="1" applyAlignment="1">
      <alignment horizontal="center" vertical="center"/>
    </xf>
    <xf numFmtId="4" fontId="0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left" wrapText="1"/>
    </xf>
    <xf numFmtId="0" fontId="0" fillId="3" borderId="4" xfId="0" applyNumberFormat="1" applyFill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 wrapText="1"/>
    </xf>
    <xf numFmtId="0" fontId="2" fillId="0" borderId="0" xfId="0" applyFont="1" applyBorder="1" applyAlignment="1">
      <alignment horizontal="left"/>
    </xf>
    <xf numFmtId="4" fontId="2" fillId="0" borderId="0" xfId="0" applyNumberFormat="1" applyFont="1" applyBorder="1" applyAlignment="1">
      <alignment horizontal="center"/>
    </xf>
    <xf numFmtId="0" fontId="0" fillId="4" borderId="1" xfId="0" applyFill="1" applyBorder="1" applyAlignment="1">
      <alignment horizontal="center" vertical="center"/>
    </xf>
    <xf numFmtId="2" fontId="0" fillId="4" borderId="1" xfId="0" applyNumberFormat="1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 wrapText="1"/>
    </xf>
    <xf numFmtId="0" fontId="6" fillId="0" borderId="0" xfId="0" applyFont="1" applyAlignment="1"/>
    <xf numFmtId="0" fontId="0" fillId="4" borderId="4" xfId="0" applyFill="1" applyBorder="1" applyAlignment="1">
      <alignment horizontal="center" vertical="center" wrapText="1"/>
    </xf>
    <xf numFmtId="4" fontId="0" fillId="4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2" fontId="0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4" fontId="2" fillId="0" borderId="0" xfId="0" applyNumberFormat="1" applyFont="1" applyAlignment="1">
      <alignment horizontal="left" vertical="top" wrapText="1"/>
    </xf>
    <xf numFmtId="0" fontId="0" fillId="0" borderId="0" xfId="0" applyAlignment="1">
      <alignment vertical="center" wrapText="1"/>
    </xf>
    <xf numFmtId="0" fontId="0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left" wrapText="1"/>
    </xf>
    <xf numFmtId="0" fontId="0" fillId="0" borderId="1" xfId="0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/>
    </xf>
    <xf numFmtId="0" fontId="10" fillId="0" borderId="0" xfId="0" applyFont="1" applyAlignment="1">
      <alignment wrapText="1"/>
    </xf>
    <xf numFmtId="0" fontId="10" fillId="0" borderId="0" xfId="0" applyFont="1" applyBorder="1" applyAlignment="1">
      <alignment horizontal="left" wrapText="1"/>
    </xf>
    <xf numFmtId="0" fontId="5" fillId="0" borderId="0" xfId="0" applyFont="1" applyAlignment="1"/>
    <xf numFmtId="0" fontId="0" fillId="0" borderId="1" xfId="0" applyBorder="1"/>
    <xf numFmtId="4" fontId="0" fillId="0" borderId="0" xfId="0" applyNumberFormat="1"/>
    <xf numFmtId="0" fontId="5" fillId="0" borderId="0" xfId="0" applyFont="1" applyAlignment="1">
      <alignment horizontal="left" vertical="center" wrapText="1"/>
    </xf>
    <xf numFmtId="0" fontId="0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2" fontId="2" fillId="0" borderId="0" xfId="0" applyNumberFormat="1" applyFont="1" applyBorder="1" applyAlignment="1">
      <alignment horizontal="left" wrapText="1"/>
    </xf>
    <xf numFmtId="0" fontId="5" fillId="0" borderId="0" xfId="0" applyFont="1" applyBorder="1" applyAlignment="1">
      <alignment horizontal="left" wrapText="1"/>
    </xf>
    <xf numFmtId="0" fontId="15" fillId="0" borderId="0" xfId="2" applyNumberFormat="1" applyFont="1" applyBorder="1" applyAlignment="1" applyProtection="1"/>
    <xf numFmtId="0" fontId="16" fillId="0" borderId="0" xfId="4" applyNumberFormat="1" applyFont="1" applyBorder="1" applyAlignment="1" applyProtection="1"/>
    <xf numFmtId="0" fontId="12" fillId="0" borderId="0" xfId="4" applyBorder="1" applyAlignment="1"/>
    <xf numFmtId="0" fontId="12" fillId="0" borderId="9" xfId="5" applyNumberFormat="1" applyBorder="1" applyProtection="1">
      <alignment horizontal="center"/>
    </xf>
    <xf numFmtId="0" fontId="17" fillId="0" borderId="0" xfId="5" applyNumberFormat="1" applyFont="1" applyBorder="1" applyProtection="1">
      <alignment horizontal="center"/>
    </xf>
    <xf numFmtId="0" fontId="15" fillId="0" borderId="0" xfId="6" applyNumberFormat="1" applyFont="1" applyProtection="1">
      <alignment horizontal="center" vertical="top"/>
    </xf>
    <xf numFmtId="0" fontId="14" fillId="0" borderId="0" xfId="6" applyNumberFormat="1" applyBorder="1" applyAlignment="1" applyProtection="1">
      <alignment vertical="top"/>
    </xf>
    <xf numFmtId="0" fontId="12" fillId="0" borderId="0" xfId="5" applyNumberFormat="1" applyBorder="1" applyAlignment="1" applyProtection="1"/>
    <xf numFmtId="0" fontId="12" fillId="0" borderId="0" xfId="7" applyNumberFormat="1" applyBorder="1" applyAlignment="1" applyProtection="1">
      <alignment wrapText="1"/>
    </xf>
    <xf numFmtId="0" fontId="18" fillId="0" borderId="0" xfId="8" applyNumberFormat="1" applyFont="1" applyBorder="1" applyAlignment="1" applyProtection="1">
      <alignment vertical="top" wrapText="1"/>
    </xf>
    <xf numFmtId="0" fontId="16" fillId="0" borderId="0" xfId="7" applyNumberFormat="1" applyFont="1" applyBorder="1" applyAlignment="1" applyProtection="1">
      <alignment wrapText="1"/>
    </xf>
    <xf numFmtId="0" fontId="12" fillId="0" borderId="0" xfId="4" applyNumberFormat="1" applyProtection="1"/>
    <xf numFmtId="0" fontId="16" fillId="0" borderId="0" xfId="4" applyNumberFormat="1" applyFont="1" applyAlignment="1" applyProtection="1"/>
    <xf numFmtId="0" fontId="16" fillId="0" borderId="0" xfId="7" applyNumberFormat="1" applyFont="1" applyBorder="1" applyAlignment="1" applyProtection="1">
      <alignment horizontal="center" wrapText="1"/>
    </xf>
    <xf numFmtId="0" fontId="12" fillId="0" borderId="0" xfId="7" applyBorder="1" applyAlignment="1">
      <alignment horizontal="center" wrapText="1"/>
    </xf>
    <xf numFmtId="0" fontId="0" fillId="0" borderId="0" xfId="0" applyFont="1"/>
    <xf numFmtId="0" fontId="0" fillId="0" borderId="0" xfId="0" applyFont="1" applyBorder="1" applyAlignment="1"/>
    <xf numFmtId="0" fontId="0" fillId="0" borderId="0" xfId="0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5" fillId="0" borderId="0" xfId="0" applyFont="1" applyAlignment="1">
      <alignment wrapText="1"/>
    </xf>
    <xf numFmtId="0" fontId="0" fillId="0" borderId="0" xfId="0" applyAlignment="1">
      <alignment wrapText="1"/>
    </xf>
    <xf numFmtId="0" fontId="6" fillId="0" borderId="0" xfId="0" applyFont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6" fillId="0" borderId="0" xfId="0" applyFont="1" applyAlignment="1">
      <alignment horizontal="left" wrapText="1"/>
    </xf>
    <xf numFmtId="0" fontId="0" fillId="0" borderId="2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2" fillId="0" borderId="2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left" wrapText="1"/>
    </xf>
    <xf numFmtId="0" fontId="11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0" fillId="0" borderId="2" xfId="0" applyNumberFormat="1" applyBorder="1" applyAlignment="1">
      <alignment horizontal="center" vertical="center"/>
    </xf>
    <xf numFmtId="0" fontId="0" fillId="0" borderId="3" xfId="0" applyNumberFormat="1" applyBorder="1" applyAlignment="1">
      <alignment horizontal="center" vertical="center"/>
    </xf>
    <xf numFmtId="0" fontId="5" fillId="2" borderId="2" xfId="0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5" fillId="0" borderId="2" xfId="0" applyNumberFormat="1" applyFont="1" applyBorder="1" applyAlignment="1">
      <alignment horizontal="center" vertical="center" wrapText="1"/>
    </xf>
    <xf numFmtId="0" fontId="5" fillId="0" borderId="3" xfId="0" applyNumberFormat="1" applyFont="1" applyBorder="1" applyAlignment="1">
      <alignment horizontal="center" vertical="center" wrapText="1"/>
    </xf>
    <xf numFmtId="0" fontId="0" fillId="2" borderId="2" xfId="0" applyFill="1" applyBorder="1" applyAlignment="1">
      <alignment horizontal="left" vertical="center" wrapText="1"/>
    </xf>
    <xf numFmtId="0" fontId="0" fillId="0" borderId="3" xfId="0" applyBorder="1" applyAlignment="1">
      <alignment horizontal="center" vertical="center"/>
    </xf>
    <xf numFmtId="0" fontId="4" fillId="0" borderId="2" xfId="0" applyNumberFormat="1" applyFont="1" applyBorder="1" applyAlignment="1">
      <alignment horizontal="center" vertical="center" wrapText="1"/>
    </xf>
    <xf numFmtId="0" fontId="4" fillId="0" borderId="3" xfId="0" applyNumberFormat="1" applyFont="1" applyBorder="1" applyAlignment="1">
      <alignment horizontal="center" vertical="center" wrapText="1"/>
    </xf>
    <xf numFmtId="0" fontId="0" fillId="2" borderId="5" xfId="0" applyFill="1" applyBorder="1" applyAlignment="1">
      <alignment horizontal="left" vertical="center" wrapText="1"/>
    </xf>
    <xf numFmtId="0" fontId="0" fillId="2" borderId="3" xfId="0" applyFill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left" wrapText="1"/>
    </xf>
    <xf numFmtId="0" fontId="6" fillId="4" borderId="0" xfId="0" applyFont="1" applyFill="1" applyAlignment="1">
      <alignment horizontal="left" wrapText="1"/>
    </xf>
    <xf numFmtId="0" fontId="5" fillId="0" borderId="2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3" borderId="2" xfId="0" applyFont="1" applyFill="1" applyBorder="1" applyAlignment="1">
      <alignment horizontal="left" vertical="center" wrapText="1"/>
    </xf>
    <xf numFmtId="0" fontId="0" fillId="3" borderId="2" xfId="0" applyFill="1" applyBorder="1" applyAlignment="1">
      <alignment horizontal="left" vertical="center" wrapText="1"/>
    </xf>
    <xf numFmtId="0" fontId="0" fillId="3" borderId="5" xfId="0" applyFill="1" applyBorder="1" applyAlignment="1">
      <alignment horizontal="left" vertical="center" wrapText="1"/>
    </xf>
    <xf numFmtId="0" fontId="0" fillId="3" borderId="3" xfId="0" applyFill="1" applyBorder="1" applyAlignment="1">
      <alignment horizontal="left" vertical="center" wrapText="1"/>
    </xf>
    <xf numFmtId="0" fontId="5" fillId="0" borderId="2" xfId="0" applyNumberFormat="1" applyFont="1" applyBorder="1" applyAlignment="1">
      <alignment horizontal="center" vertical="center"/>
    </xf>
    <xf numFmtId="0" fontId="5" fillId="0" borderId="3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4" fontId="5" fillId="0" borderId="2" xfId="0" applyNumberFormat="1" applyFont="1" applyBorder="1" applyAlignment="1">
      <alignment horizontal="center" vertical="center"/>
    </xf>
    <xf numFmtId="4" fontId="5" fillId="0" borderId="3" xfId="0" applyNumberFormat="1" applyFont="1" applyBorder="1" applyAlignment="1">
      <alignment horizontal="center" vertical="center"/>
    </xf>
    <xf numFmtId="0" fontId="5" fillId="3" borderId="5" xfId="0" applyFont="1" applyFill="1" applyBorder="1" applyAlignment="1">
      <alignment horizontal="left" vertical="center" wrapText="1"/>
    </xf>
    <xf numFmtId="0" fontId="5" fillId="3" borderId="3" xfId="0" applyFont="1" applyFill="1" applyBorder="1" applyAlignment="1">
      <alignment horizontal="left" vertical="center" wrapText="1"/>
    </xf>
    <xf numFmtId="0" fontId="10" fillId="0" borderId="0" xfId="0" applyFont="1" applyFill="1" applyAlignment="1">
      <alignment horizontal="left"/>
    </xf>
    <xf numFmtId="0" fontId="0" fillId="4" borderId="2" xfId="0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0" fontId="5" fillId="0" borderId="0" xfId="0" applyFont="1" applyAlignment="1">
      <alignment horizontal="left" wrapText="1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0" fontId="0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4" fontId="0" fillId="0" borderId="2" xfId="0" applyNumberFormat="1" applyBorder="1" applyAlignment="1">
      <alignment horizontal="center" vertical="center"/>
    </xf>
    <xf numFmtId="4" fontId="0" fillId="0" borderId="3" xfId="0" applyNumberFormat="1" applyBorder="1" applyAlignment="1">
      <alignment horizontal="center" vertical="center"/>
    </xf>
    <xf numFmtId="0" fontId="0" fillId="0" borderId="0" xfId="0" applyFont="1" applyBorder="1" applyAlignment="1">
      <alignment horizontal="center"/>
    </xf>
    <xf numFmtId="0" fontId="2" fillId="0" borderId="0" xfId="0" applyFont="1" applyAlignment="1">
      <alignment horizontal="left" wrapText="1"/>
    </xf>
    <xf numFmtId="0" fontId="5" fillId="0" borderId="2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2" fontId="2" fillId="0" borderId="0" xfId="0" applyNumberFormat="1" applyFont="1" applyBorder="1" applyAlignment="1">
      <alignment horizontal="left" wrapText="1"/>
    </xf>
    <xf numFmtId="4" fontId="2" fillId="0" borderId="0" xfId="0" applyNumberFormat="1" applyFont="1" applyAlignment="1">
      <alignment horizontal="left" vertical="top" wrapText="1"/>
    </xf>
    <xf numFmtId="0" fontId="5" fillId="4" borderId="0" xfId="0" applyFont="1" applyFill="1" applyAlignment="1">
      <alignment horizontal="left" vertical="center" wrapText="1"/>
    </xf>
    <xf numFmtId="0" fontId="0" fillId="0" borderId="5" xfId="0" applyBorder="1" applyAlignment="1">
      <alignment vertical="center"/>
    </xf>
    <xf numFmtId="0" fontId="0" fillId="0" borderId="3" xfId="0" applyBorder="1" applyAlignment="1">
      <alignment vertical="center"/>
    </xf>
    <xf numFmtId="0" fontId="5" fillId="0" borderId="1" xfId="0" applyFont="1" applyBorder="1" applyAlignment="1">
      <alignment horizontal="left"/>
    </xf>
    <xf numFmtId="0" fontId="5" fillId="0" borderId="0" xfId="0" applyFont="1" applyBorder="1" applyAlignment="1">
      <alignment horizontal="left" wrapText="1"/>
    </xf>
    <xf numFmtId="0" fontId="0" fillId="0" borderId="2" xfId="0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4" fontId="0" fillId="0" borderId="2" xfId="0" applyNumberFormat="1" applyBorder="1" applyAlignment="1">
      <alignment horizontal="center"/>
    </xf>
    <xf numFmtId="4" fontId="0" fillId="0" borderId="3" xfId="0" applyNumberFormat="1" applyFont="1" applyBorder="1" applyAlignment="1">
      <alignment horizontal="center"/>
    </xf>
    <xf numFmtId="0" fontId="0" fillId="0" borderId="2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2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3" xfId="0" applyBorder="1" applyAlignment="1">
      <alignment horizontal="left"/>
    </xf>
    <xf numFmtId="4" fontId="0" fillId="0" borderId="3" xfId="0" applyNumberFormat="1" applyBorder="1" applyAlignment="1">
      <alignment horizontal="center"/>
    </xf>
    <xf numFmtId="0" fontId="0" fillId="0" borderId="1" xfId="0" applyBorder="1" applyAlignment="1">
      <alignment horizontal="left" vertical="center" wrapText="1"/>
    </xf>
    <xf numFmtId="0" fontId="0" fillId="0" borderId="2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44" fontId="0" fillId="0" borderId="2" xfId="0" applyNumberFormat="1" applyBorder="1" applyAlignment="1">
      <alignment horizontal="left" vertical="center" wrapText="1"/>
    </xf>
    <xf numFmtId="44" fontId="0" fillId="0" borderId="5" xfId="0" applyNumberFormat="1" applyBorder="1" applyAlignment="1">
      <alignment horizontal="left" vertical="center" wrapText="1"/>
    </xf>
    <xf numFmtId="44" fontId="0" fillId="0" borderId="3" xfId="0" applyNumberFormat="1" applyBorder="1" applyAlignment="1">
      <alignment horizontal="left" vertical="center" wrapText="1"/>
    </xf>
    <xf numFmtId="0" fontId="15" fillId="0" borderId="6" xfId="4" applyNumberFormat="1" applyFont="1" applyBorder="1" applyAlignment="1" applyProtection="1">
      <alignment horizontal="center"/>
    </xf>
    <xf numFmtId="0" fontId="15" fillId="0" borderId="0" xfId="4" applyNumberFormat="1" applyFont="1" applyBorder="1" applyAlignment="1" applyProtection="1">
      <alignment horizontal="center"/>
    </xf>
    <xf numFmtId="0" fontId="17" fillId="0" borderId="9" xfId="5" applyNumberFormat="1" applyFont="1" applyBorder="1" applyAlignment="1" applyProtection="1">
      <alignment horizontal="center"/>
    </xf>
    <xf numFmtId="0" fontId="15" fillId="0" borderId="6" xfId="6" applyNumberFormat="1" applyFont="1" applyBorder="1" applyAlignment="1" applyProtection="1">
      <alignment horizontal="center" vertical="top"/>
    </xf>
    <xf numFmtId="0" fontId="12" fillId="0" borderId="0" xfId="5" applyAlignment="1">
      <alignment horizontal="center"/>
    </xf>
    <xf numFmtId="0" fontId="12" fillId="0" borderId="7" xfId="7" applyNumberFormat="1" applyAlignment="1" applyProtection="1">
      <alignment horizontal="center" wrapText="1"/>
    </xf>
    <xf numFmtId="0" fontId="18" fillId="0" borderId="8" xfId="8" applyFont="1" applyAlignment="1">
      <alignment horizontal="center" vertical="top" wrapText="1"/>
    </xf>
    <xf numFmtId="0" fontId="12" fillId="0" borderId="7" xfId="7" applyAlignment="1">
      <alignment horizontal="center" wrapText="1"/>
    </xf>
    <xf numFmtId="0" fontId="18" fillId="0" borderId="8" xfId="8" applyNumberFormat="1" applyFont="1" applyAlignment="1" applyProtection="1">
      <alignment horizontal="center" vertical="top" wrapText="1"/>
    </xf>
    <xf numFmtId="0" fontId="12" fillId="0" borderId="0" xfId="4" applyAlignment="1">
      <alignment horizontal="right"/>
    </xf>
    <xf numFmtId="0" fontId="5" fillId="0" borderId="9" xfId="0" applyFont="1" applyBorder="1" applyAlignment="1">
      <alignment horizontal="center"/>
    </xf>
    <xf numFmtId="0" fontId="0" fillId="0" borderId="0" xfId="0" applyFont="1" applyAlignment="1">
      <alignment horizontal="left"/>
    </xf>
    <xf numFmtId="0" fontId="0" fillId="4" borderId="2" xfId="0" applyFill="1" applyBorder="1" applyAlignment="1">
      <alignment horizontal="left" vertical="center"/>
    </xf>
    <xf numFmtId="0" fontId="0" fillId="4" borderId="5" xfId="0" applyFill="1" applyBorder="1" applyAlignment="1">
      <alignment horizontal="left" vertical="center"/>
    </xf>
    <xf numFmtId="0" fontId="0" fillId="4" borderId="3" xfId="0" applyFill="1" applyBorder="1" applyAlignment="1">
      <alignment horizontal="left" vertical="center"/>
    </xf>
    <xf numFmtId="0" fontId="13" fillId="0" borderId="0" xfId="2" applyNumberFormat="1" applyFont="1" applyBorder="1" applyAlignment="1" applyProtection="1">
      <alignment horizontal="center" vertical="center" wrapText="1"/>
    </xf>
    <xf numFmtId="0" fontId="16" fillId="0" borderId="9" xfId="3" applyNumberFormat="1" applyFont="1" applyBorder="1" applyAlignment="1" applyProtection="1">
      <alignment horizontal="center" vertical="top" wrapText="1"/>
    </xf>
    <xf numFmtId="0" fontId="15" fillId="0" borderId="6" xfId="2" applyNumberFormat="1" applyFont="1" applyBorder="1" applyAlignment="1" applyProtection="1">
      <alignment horizontal="center" wrapText="1"/>
    </xf>
    <xf numFmtId="0" fontId="12" fillId="0" borderId="9" xfId="2" applyNumberFormat="1" applyFont="1" applyBorder="1" applyAlignment="1" applyProtection="1">
      <alignment horizontal="center"/>
    </xf>
  </cellXfs>
  <cellStyles count="9">
    <cellStyle name="xl22" xfId="4"/>
    <cellStyle name="xl25" xfId="5"/>
    <cellStyle name="xl26" xfId="6"/>
    <cellStyle name="xl40" xfId="7"/>
    <cellStyle name="xl49" xfId="2"/>
    <cellStyle name="xl50" xfId="3"/>
    <cellStyle name="xl66" xfId="8"/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F11"/>
  <sheetViews>
    <sheetView workbookViewId="0">
      <selection activeCell="K9" sqref="K9"/>
    </sheetView>
  </sheetViews>
  <sheetFormatPr defaultRowHeight="12.75"/>
  <cols>
    <col min="1" max="1" width="48.140625" customWidth="1"/>
    <col min="2" max="2" width="5.5703125" customWidth="1"/>
    <col min="3" max="3" width="7" customWidth="1"/>
    <col min="4" max="4" width="9.140625" hidden="1" customWidth="1"/>
    <col min="5" max="5" width="10.28515625" customWidth="1"/>
    <col min="6" max="6" width="15" customWidth="1"/>
  </cols>
  <sheetData>
    <row r="3" spans="1:6" ht="15.75">
      <c r="A3" s="97" t="s">
        <v>5</v>
      </c>
      <c r="B3" s="97"/>
      <c r="C3" s="97"/>
      <c r="D3" s="97"/>
      <c r="E3" s="97"/>
      <c r="F3" s="97"/>
    </row>
    <row r="5" spans="1:6" ht="25.5">
      <c r="A5" s="8" t="s">
        <v>6</v>
      </c>
      <c r="B5" s="9" t="s">
        <v>8</v>
      </c>
      <c r="C5" s="98" t="s">
        <v>7</v>
      </c>
      <c r="D5" s="99"/>
      <c r="E5" s="10" t="s">
        <v>2</v>
      </c>
      <c r="F5" s="10" t="s">
        <v>3</v>
      </c>
    </row>
    <row r="6" spans="1:6" ht="18" customHeight="1">
      <c r="A6" s="11" t="s">
        <v>9</v>
      </c>
      <c r="B6" s="11" t="s">
        <v>10</v>
      </c>
      <c r="C6" s="98">
        <v>20</v>
      </c>
      <c r="D6" s="99"/>
      <c r="E6" s="12">
        <v>150</v>
      </c>
      <c r="F6" s="12">
        <v>3000</v>
      </c>
    </row>
    <row r="7" spans="1:6">
      <c r="A7" s="7" t="s">
        <v>4</v>
      </c>
      <c r="B7" s="7"/>
      <c r="C7" s="93"/>
      <c r="D7" s="94"/>
      <c r="E7" s="5"/>
      <c r="F7" s="5">
        <f>SUM(F6:F6)</f>
        <v>3000</v>
      </c>
    </row>
    <row r="8" spans="1:6">
      <c r="D8" s="1"/>
    </row>
    <row r="9" spans="1:6" ht="26.25" customHeight="1">
      <c r="A9" s="95" t="s">
        <v>11</v>
      </c>
      <c r="B9" s="95"/>
      <c r="C9" s="96"/>
      <c r="D9" s="96"/>
      <c r="E9" s="96"/>
      <c r="F9" s="96"/>
    </row>
    <row r="10" spans="1:6">
      <c r="A10" s="6"/>
      <c r="B10" s="6"/>
      <c r="C10" s="6"/>
      <c r="D10" s="6"/>
      <c r="E10" s="6"/>
      <c r="F10" s="6"/>
    </row>
    <row r="11" spans="1:6">
      <c r="A11" s="6"/>
      <c r="B11" s="6"/>
      <c r="C11" s="6"/>
      <c r="D11" s="6"/>
      <c r="E11" s="6"/>
      <c r="F11" s="6"/>
    </row>
  </sheetData>
  <mergeCells count="5">
    <mergeCell ref="C7:D7"/>
    <mergeCell ref="A9:F9"/>
    <mergeCell ref="A3:F3"/>
    <mergeCell ref="C5:D5"/>
    <mergeCell ref="C6:D6"/>
  </mergeCells>
  <phoneticPr fontId="0" type="noConversion"/>
  <pageMargins left="0.78740157480314965" right="0.78740157480314965" top="0.39370078740157483" bottom="0.98425196850393704" header="0.51181102362204722" footer="0.51181102362204722"/>
  <pageSetup paperSize="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P160"/>
  <sheetViews>
    <sheetView tabSelected="1" topLeftCell="A55" workbookViewId="0">
      <selection activeCell="L141" sqref="L141"/>
    </sheetView>
  </sheetViews>
  <sheetFormatPr defaultRowHeight="12.75"/>
  <cols>
    <col min="1" max="1" width="19.7109375" customWidth="1"/>
    <col min="2" max="2" width="11.85546875" customWidth="1"/>
    <col min="3" max="3" width="11.42578125" customWidth="1"/>
    <col min="4" max="4" width="14.7109375" customWidth="1"/>
    <col min="5" max="5" width="10.5703125" customWidth="1"/>
    <col min="6" max="6" width="11.140625" customWidth="1"/>
    <col min="7" max="7" width="15.85546875" customWidth="1"/>
    <col min="9" max="9" width="14.140625" customWidth="1"/>
    <col min="10" max="10" width="10.140625" bestFit="1" customWidth="1"/>
  </cols>
  <sheetData>
    <row r="1" spans="1:8" ht="12" customHeight="1">
      <c r="E1" s="82"/>
      <c r="F1" s="200" t="s">
        <v>103</v>
      </c>
      <c r="G1" s="200"/>
      <c r="H1" s="200"/>
    </row>
    <row r="2" spans="1:8" ht="12" customHeight="1">
      <c r="E2" s="83"/>
      <c r="F2" s="201" t="s">
        <v>104</v>
      </c>
      <c r="G2" s="201"/>
      <c r="H2" s="201"/>
    </row>
    <row r="3" spans="1:8" ht="12" customHeight="1">
      <c r="E3" s="84"/>
      <c r="F3" s="202" t="s">
        <v>105</v>
      </c>
      <c r="G3" s="202"/>
      <c r="H3" s="202"/>
    </row>
    <row r="4" spans="1:8" ht="12" customHeight="1">
      <c r="E4" s="85"/>
      <c r="F4" s="203" t="s">
        <v>106</v>
      </c>
      <c r="G4" s="203"/>
      <c r="H4" s="203"/>
    </row>
    <row r="5" spans="1:8" ht="12" customHeight="1">
      <c r="E5" s="84"/>
      <c r="F5" s="204" t="s">
        <v>107</v>
      </c>
      <c r="G5" s="204"/>
      <c r="H5" s="204"/>
    </row>
    <row r="6" spans="1:8" ht="12" customHeight="1">
      <c r="E6" s="86"/>
      <c r="F6" s="78"/>
      <c r="G6" s="198" t="s">
        <v>108</v>
      </c>
      <c r="H6" s="198"/>
    </row>
    <row r="7" spans="1:8" ht="12" customHeight="1">
      <c r="E7" s="86"/>
      <c r="F7" s="80" t="s">
        <v>101</v>
      </c>
      <c r="G7" s="199" t="s">
        <v>102</v>
      </c>
      <c r="H7" s="199"/>
    </row>
    <row r="8" spans="1:8" ht="12" customHeight="1">
      <c r="E8" s="87"/>
      <c r="F8" s="205" t="s">
        <v>113</v>
      </c>
      <c r="G8" s="205"/>
      <c r="H8" s="205"/>
    </row>
    <row r="9" spans="1:8" ht="12" customHeight="1">
      <c r="E9" s="88"/>
      <c r="F9" s="89"/>
      <c r="G9" s="89"/>
      <c r="H9" s="89"/>
    </row>
    <row r="10" spans="1:8" ht="12" customHeight="1">
      <c r="A10" s="90" t="s">
        <v>109</v>
      </c>
      <c r="B10" s="91"/>
      <c r="C10" s="206" t="s">
        <v>112</v>
      </c>
      <c r="D10" s="206"/>
      <c r="E10" s="206"/>
      <c r="F10" s="206"/>
      <c r="G10" s="89"/>
      <c r="H10" s="89"/>
    </row>
    <row r="11" spans="1:8" ht="12" customHeight="1">
      <c r="A11" s="90"/>
      <c r="B11" s="71"/>
      <c r="C11" s="92"/>
      <c r="D11" s="92"/>
      <c r="E11" s="92"/>
      <c r="F11" s="92"/>
      <c r="G11" s="89"/>
      <c r="H11" s="89"/>
    </row>
    <row r="12" spans="1:8" ht="12" customHeight="1">
      <c r="A12" s="207" t="s">
        <v>110</v>
      </c>
      <c r="B12" s="207"/>
      <c r="C12" s="206" t="s">
        <v>111</v>
      </c>
      <c r="D12" s="206"/>
      <c r="E12" s="206"/>
      <c r="F12" s="206"/>
      <c r="G12" s="89"/>
      <c r="H12" s="89"/>
    </row>
    <row r="13" spans="1:8" ht="12" customHeight="1">
      <c r="A13" s="70"/>
      <c r="B13" s="70"/>
      <c r="C13" s="70"/>
      <c r="D13" s="70"/>
      <c r="E13" s="70"/>
      <c r="F13" s="70"/>
      <c r="G13" s="70"/>
    </row>
    <row r="14" spans="1:8" ht="27.75" customHeight="1">
      <c r="A14" s="114" t="s">
        <v>46</v>
      </c>
      <c r="B14" s="114"/>
      <c r="C14" s="114"/>
      <c r="D14" s="114"/>
      <c r="E14" s="114"/>
      <c r="F14" s="114"/>
      <c r="G14" s="114"/>
      <c r="H14" s="65"/>
    </row>
    <row r="15" spans="1:8" ht="6.75" customHeight="1">
      <c r="A15" s="66"/>
      <c r="B15" s="66"/>
      <c r="C15" s="66"/>
      <c r="D15" s="66"/>
      <c r="E15" s="66"/>
      <c r="F15" s="66"/>
      <c r="G15" s="66"/>
      <c r="H15" s="65"/>
    </row>
    <row r="16" spans="1:8" ht="19.5" customHeight="1">
      <c r="A16" s="115" t="s">
        <v>57</v>
      </c>
      <c r="B16" s="115"/>
      <c r="C16" s="115"/>
      <c r="D16" s="115"/>
      <c r="E16" s="115"/>
      <c r="F16" s="115"/>
      <c r="G16" s="115"/>
      <c r="H16" s="115"/>
    </row>
    <row r="17" spans="1:13" ht="10.5" customHeight="1">
      <c r="A17" s="66"/>
      <c r="B17" s="66"/>
      <c r="C17" s="66"/>
      <c r="D17" s="66"/>
      <c r="E17" s="66"/>
      <c r="F17" s="66"/>
      <c r="G17" s="66"/>
      <c r="H17" s="65"/>
    </row>
    <row r="18" spans="1:13" ht="77.25" customHeight="1">
      <c r="A18" s="55" t="s">
        <v>13</v>
      </c>
      <c r="B18" s="55" t="s">
        <v>14</v>
      </c>
      <c r="C18" s="55" t="s">
        <v>15</v>
      </c>
      <c r="D18" s="55" t="s">
        <v>16</v>
      </c>
      <c r="E18" s="55" t="s">
        <v>48</v>
      </c>
      <c r="F18" s="55" t="s">
        <v>1</v>
      </c>
      <c r="G18" s="54" t="s">
        <v>47</v>
      </c>
      <c r="K18" s="59"/>
      <c r="L18" s="59"/>
      <c r="M18" s="59"/>
    </row>
    <row r="19" spans="1:13" s="1" customFormat="1" ht="39.75" customHeight="1">
      <c r="A19" s="27" t="s">
        <v>17</v>
      </c>
      <c r="B19" s="4" t="s">
        <v>18</v>
      </c>
      <c r="C19" s="4">
        <v>2</v>
      </c>
      <c r="D19" s="28">
        <v>2</v>
      </c>
      <c r="E19" s="29">
        <v>10</v>
      </c>
      <c r="F19" s="24">
        <v>100</v>
      </c>
      <c r="G19" s="45">
        <v>1000</v>
      </c>
      <c r="K19" s="59"/>
      <c r="L19" s="59"/>
      <c r="M19" s="59"/>
    </row>
    <row r="20" spans="1:13">
      <c r="A20" s="134" t="s">
        <v>4</v>
      </c>
      <c r="B20" s="135"/>
      <c r="C20" s="135"/>
      <c r="D20" s="135"/>
      <c r="E20" s="135"/>
      <c r="F20" s="136"/>
      <c r="G20" s="23">
        <f>G19</f>
        <v>1000</v>
      </c>
      <c r="K20" s="59"/>
      <c r="L20" s="59"/>
      <c r="M20" s="59"/>
    </row>
    <row r="21" spans="1:13" ht="21" customHeight="1">
      <c r="A21" s="116" t="s">
        <v>72</v>
      </c>
      <c r="B21" s="116"/>
      <c r="C21" s="116"/>
      <c r="D21" s="116"/>
      <c r="E21" s="116"/>
      <c r="F21" s="116"/>
      <c r="G21" s="116"/>
      <c r="H21" s="67"/>
      <c r="K21" s="59"/>
      <c r="L21" s="59"/>
      <c r="M21" s="59"/>
    </row>
    <row r="22" spans="1:13" ht="9.75" customHeight="1">
      <c r="K22" s="59"/>
      <c r="L22" s="59"/>
      <c r="M22" s="59"/>
    </row>
    <row r="23" spans="1:13" hidden="1">
      <c r="K23" s="59"/>
      <c r="L23" s="59"/>
      <c r="M23" s="59"/>
    </row>
    <row r="24" spans="1:13" ht="15">
      <c r="A24" s="149" t="s">
        <v>71</v>
      </c>
      <c r="B24" s="149"/>
      <c r="C24" s="149"/>
      <c r="D24" s="149"/>
      <c r="E24" s="149"/>
      <c r="F24" s="149"/>
      <c r="K24" s="59"/>
      <c r="L24" s="59"/>
      <c r="M24" s="59"/>
    </row>
    <row r="25" spans="1:13">
      <c r="K25" s="59"/>
      <c r="L25" s="59"/>
      <c r="M25" s="59"/>
    </row>
    <row r="26" spans="1:13" ht="78" customHeight="1">
      <c r="A26" s="55" t="s">
        <v>13</v>
      </c>
      <c r="B26" s="101" t="s">
        <v>14</v>
      </c>
      <c r="C26" s="103"/>
      <c r="D26" s="55" t="s">
        <v>0</v>
      </c>
      <c r="E26" s="55" t="s">
        <v>16</v>
      </c>
      <c r="F26" s="55" t="s">
        <v>22</v>
      </c>
      <c r="G26" s="54" t="s">
        <v>47</v>
      </c>
      <c r="K26" s="59"/>
      <c r="L26" s="59"/>
      <c r="M26" s="59"/>
    </row>
    <row r="27" spans="1:13" ht="42" customHeight="1">
      <c r="A27" s="39" t="s">
        <v>23</v>
      </c>
      <c r="B27" s="159" t="s">
        <v>18</v>
      </c>
      <c r="C27" s="160"/>
      <c r="D27" s="29">
        <v>6</v>
      </c>
      <c r="E27" s="29">
        <v>6</v>
      </c>
      <c r="F27" s="38">
        <v>750</v>
      </c>
      <c r="G27" s="38">
        <v>9000</v>
      </c>
      <c r="K27" s="59"/>
      <c r="L27" s="59"/>
      <c r="M27" s="59"/>
    </row>
    <row r="28" spans="1:13" ht="10.5" hidden="1" customHeight="1">
      <c r="A28" s="35"/>
      <c r="B28" s="161"/>
      <c r="C28" s="161"/>
      <c r="D28" s="35"/>
      <c r="E28" s="35"/>
      <c r="F28" s="36"/>
      <c r="G28" s="35"/>
    </row>
    <row r="29" spans="1:13" ht="10.5" hidden="1" customHeight="1">
      <c r="A29" s="35"/>
      <c r="B29" s="60"/>
      <c r="C29" s="60"/>
      <c r="D29" s="35"/>
      <c r="E29" s="35"/>
      <c r="F29" s="60"/>
      <c r="G29" s="35"/>
    </row>
    <row r="30" spans="1:13" ht="61.5" customHeight="1">
      <c r="A30" s="63" t="s">
        <v>13</v>
      </c>
      <c r="B30" s="143" t="s">
        <v>14</v>
      </c>
      <c r="C30" s="157"/>
      <c r="D30" s="55" t="s">
        <v>19</v>
      </c>
      <c r="E30" s="55" t="s">
        <v>49</v>
      </c>
      <c r="F30" s="55" t="s">
        <v>20</v>
      </c>
      <c r="G30" s="54" t="s">
        <v>47</v>
      </c>
    </row>
    <row r="31" spans="1:13" ht="38.25" customHeight="1">
      <c r="A31" s="62" t="s">
        <v>21</v>
      </c>
      <c r="B31" s="143" t="s">
        <v>18</v>
      </c>
      <c r="C31" s="157"/>
      <c r="D31" s="37">
        <v>6</v>
      </c>
      <c r="E31" s="37">
        <v>10</v>
      </c>
      <c r="F31" s="56">
        <v>250</v>
      </c>
      <c r="G31" s="38">
        <v>2500</v>
      </c>
    </row>
    <row r="32" spans="1:13">
      <c r="A32" s="134" t="s">
        <v>4</v>
      </c>
      <c r="B32" s="135"/>
      <c r="C32" s="135"/>
      <c r="D32" s="135"/>
      <c r="E32" s="135"/>
      <c r="F32" s="136"/>
      <c r="G32" s="23">
        <f>G27+G31</f>
        <v>11500</v>
      </c>
    </row>
    <row r="33" spans="1:13" ht="27" customHeight="1">
      <c r="A33" s="162" t="s">
        <v>73</v>
      </c>
      <c r="B33" s="162"/>
      <c r="C33" s="162"/>
      <c r="D33" s="162"/>
      <c r="E33" s="162"/>
      <c r="F33" s="162"/>
      <c r="G33" s="162"/>
    </row>
    <row r="34" spans="1:13" ht="0.75" customHeight="1"/>
    <row r="35" spans="1:13" ht="21.75" customHeight="1">
      <c r="A35" s="158" t="s">
        <v>74</v>
      </c>
      <c r="B35" s="158"/>
      <c r="C35" s="158"/>
      <c r="D35" s="158"/>
      <c r="E35" s="158"/>
      <c r="F35" s="158"/>
      <c r="G35" s="158"/>
    </row>
    <row r="36" spans="1:13" ht="22.5" hidden="1" customHeight="1">
      <c r="A36" s="14"/>
      <c r="B36" s="13"/>
      <c r="C36" s="13"/>
      <c r="D36" s="13"/>
      <c r="E36" s="13"/>
      <c r="F36" s="13"/>
    </row>
    <row r="37" spans="1:13" ht="51" customHeight="1">
      <c r="A37" s="133" t="s">
        <v>50</v>
      </c>
      <c r="B37" s="133"/>
      <c r="C37" s="133"/>
      <c r="D37" s="133"/>
      <c r="E37" s="133"/>
      <c r="F37" s="133"/>
      <c r="G37" s="133"/>
    </row>
    <row r="38" spans="1:13" ht="4.5" customHeight="1">
      <c r="A38" s="21"/>
      <c r="B38" s="22"/>
      <c r="C38" s="22"/>
      <c r="D38" s="22"/>
      <c r="E38" s="22"/>
      <c r="F38" s="13"/>
    </row>
    <row r="39" spans="1:13" ht="18" customHeight="1">
      <c r="A39" s="47" t="s">
        <v>75</v>
      </c>
      <c r="B39" s="47"/>
      <c r="C39" s="47"/>
      <c r="D39" s="47"/>
      <c r="E39" s="47"/>
      <c r="F39" s="13"/>
    </row>
    <row r="40" spans="1:13" ht="8.25" customHeight="1">
      <c r="F40" s="13"/>
    </row>
    <row r="41" spans="1:13" ht="32.25" customHeight="1">
      <c r="A41" s="150" t="s">
        <v>13</v>
      </c>
      <c r="B41" s="151"/>
      <c r="C41" s="152"/>
      <c r="D41" s="46" t="s">
        <v>25</v>
      </c>
      <c r="E41" s="52" t="s">
        <v>24</v>
      </c>
      <c r="F41" s="44" t="s">
        <v>2</v>
      </c>
      <c r="G41" s="50" t="s">
        <v>47</v>
      </c>
    </row>
    <row r="42" spans="1:13" ht="24" customHeight="1">
      <c r="A42" s="208" t="s">
        <v>58</v>
      </c>
      <c r="B42" s="209"/>
      <c r="C42" s="210"/>
      <c r="D42" s="48">
        <v>6</v>
      </c>
      <c r="E42" s="44">
        <v>2</v>
      </c>
      <c r="F42" s="45">
        <v>750</v>
      </c>
      <c r="G42" s="49">
        <v>9000</v>
      </c>
      <c r="I42" s="59"/>
      <c r="J42" s="59"/>
      <c r="K42" s="59"/>
      <c r="L42" s="59"/>
      <c r="M42" s="59"/>
    </row>
    <row r="43" spans="1:13" ht="21" customHeight="1">
      <c r="A43" s="208" t="s">
        <v>45</v>
      </c>
      <c r="B43" s="209"/>
      <c r="C43" s="210"/>
      <c r="D43" s="48">
        <v>6</v>
      </c>
      <c r="E43" s="44">
        <v>2</v>
      </c>
      <c r="F43" s="45">
        <v>350</v>
      </c>
      <c r="G43" s="49">
        <v>4300</v>
      </c>
      <c r="I43" s="59"/>
      <c r="J43" s="59"/>
      <c r="K43" s="59"/>
      <c r="L43" s="59"/>
      <c r="M43" s="59"/>
    </row>
    <row r="44" spans="1:13" ht="14.25" customHeight="1">
      <c r="A44" s="106" t="s">
        <v>12</v>
      </c>
      <c r="B44" s="107"/>
      <c r="C44" s="108"/>
      <c r="D44" s="40">
        <v>6</v>
      </c>
      <c r="E44" s="28">
        <v>9</v>
      </c>
      <c r="F44" s="34">
        <v>200</v>
      </c>
      <c r="G44" s="49">
        <v>1800</v>
      </c>
      <c r="I44" s="59"/>
      <c r="J44" s="59"/>
      <c r="K44" s="59"/>
      <c r="L44" s="59"/>
      <c r="M44" s="59"/>
    </row>
    <row r="45" spans="1:13" ht="12.75" customHeight="1">
      <c r="A45" s="134" t="s">
        <v>4</v>
      </c>
      <c r="B45" s="135"/>
      <c r="C45" s="135"/>
      <c r="D45" s="135"/>
      <c r="E45" s="135"/>
      <c r="F45" s="136"/>
      <c r="G45" s="53">
        <f>G42+G43+G44</f>
        <v>15100</v>
      </c>
      <c r="I45" s="59"/>
      <c r="J45" s="59"/>
      <c r="K45" s="59"/>
      <c r="L45" s="59"/>
      <c r="M45" s="59"/>
    </row>
    <row r="46" spans="1:13" ht="7.5" customHeight="1">
      <c r="A46" s="19"/>
      <c r="B46" s="19"/>
      <c r="C46" s="19"/>
      <c r="D46" s="20"/>
      <c r="E46" s="20"/>
      <c r="F46" s="13"/>
      <c r="G46" s="25"/>
    </row>
    <row r="47" spans="1:13" ht="15" customHeight="1">
      <c r="A47" s="154" t="s">
        <v>76</v>
      </c>
      <c r="B47" s="154"/>
      <c r="C47" s="154"/>
      <c r="D47" s="154"/>
      <c r="E47" s="154"/>
      <c r="F47" s="154"/>
      <c r="G47" s="154"/>
    </row>
    <row r="48" spans="1:13" ht="2.25" customHeight="1">
      <c r="A48" s="3"/>
      <c r="B48" s="3"/>
      <c r="C48" s="3"/>
      <c r="D48" s="3"/>
      <c r="E48" s="20"/>
    </row>
    <row r="49" spans="1:8" ht="22.5" customHeight="1">
      <c r="A49" s="158" t="s">
        <v>77</v>
      </c>
      <c r="B49" s="158"/>
      <c r="C49" s="158"/>
      <c r="D49" s="158"/>
      <c r="E49" s="158"/>
      <c r="F49" s="158"/>
      <c r="G49" s="158"/>
    </row>
    <row r="50" spans="1:8" ht="11.25" customHeight="1">
      <c r="A50" s="100"/>
      <c r="B50" s="100"/>
      <c r="C50" s="100"/>
      <c r="D50" s="100"/>
    </row>
    <row r="51" spans="1:8" ht="40.5" customHeight="1">
      <c r="A51" s="155" t="s">
        <v>51</v>
      </c>
      <c r="B51" s="156"/>
      <c r="C51" s="156"/>
      <c r="D51" s="156"/>
      <c r="E51" s="156"/>
      <c r="F51" s="156"/>
      <c r="G51" s="156"/>
    </row>
    <row r="52" spans="1:8" ht="7.5" customHeight="1"/>
    <row r="53" spans="1:8" ht="19.5" customHeight="1">
      <c r="A53" s="97" t="s">
        <v>59</v>
      </c>
      <c r="B53" s="97"/>
      <c r="C53" s="97"/>
      <c r="D53" s="97"/>
      <c r="E53" s="97"/>
    </row>
    <row r="54" spans="1:8" ht="13.5" customHeight="1"/>
    <row r="55" spans="1:8" ht="40.5" customHeight="1">
      <c r="A55" s="101" t="s">
        <v>13</v>
      </c>
      <c r="B55" s="103"/>
      <c r="C55" s="30" t="s">
        <v>29</v>
      </c>
      <c r="D55" s="30" t="s">
        <v>28</v>
      </c>
      <c r="E55" s="30" t="s">
        <v>27</v>
      </c>
      <c r="F55" s="30" t="s">
        <v>26</v>
      </c>
      <c r="G55" s="50" t="s">
        <v>47</v>
      </c>
    </row>
    <row r="56" spans="1:8" ht="26.25" customHeight="1">
      <c r="A56" s="106" t="s">
        <v>52</v>
      </c>
      <c r="B56" s="108"/>
      <c r="C56" s="30" t="s">
        <v>30</v>
      </c>
      <c r="D56" s="41">
        <v>1</v>
      </c>
      <c r="E56" s="41">
        <v>12</v>
      </c>
      <c r="F56" s="32">
        <v>1100</v>
      </c>
      <c r="G56" s="32">
        <v>13200</v>
      </c>
      <c r="H56" s="57"/>
    </row>
    <row r="57" spans="1:8" ht="26.25" customHeight="1">
      <c r="A57" s="106" t="s">
        <v>53</v>
      </c>
      <c r="B57" s="108"/>
      <c r="C57" s="51" t="s">
        <v>30</v>
      </c>
      <c r="D57" s="41">
        <v>1</v>
      </c>
      <c r="E57" s="41">
        <v>12</v>
      </c>
      <c r="F57" s="32">
        <v>400</v>
      </c>
      <c r="G57" s="49">
        <f>F57*E57</f>
        <v>4800</v>
      </c>
    </row>
    <row r="58" spans="1:8" ht="26.25" customHeight="1">
      <c r="A58" s="106" t="s">
        <v>78</v>
      </c>
      <c r="B58" s="108"/>
      <c r="C58" s="55" t="s">
        <v>30</v>
      </c>
      <c r="D58" s="41">
        <v>50</v>
      </c>
      <c r="E58" s="41"/>
      <c r="F58" s="32">
        <v>30</v>
      </c>
      <c r="G58" s="49">
        <v>1500</v>
      </c>
    </row>
    <row r="59" spans="1:8" ht="20.25" customHeight="1">
      <c r="A59" s="134" t="s">
        <v>4</v>
      </c>
      <c r="B59" s="135"/>
      <c r="C59" s="135"/>
      <c r="D59" s="135"/>
      <c r="E59" s="135"/>
      <c r="F59" s="136"/>
      <c r="G59" s="23">
        <f>G56+G57+G58</f>
        <v>19500</v>
      </c>
    </row>
    <row r="60" spans="1:8" ht="29.25" customHeight="1">
      <c r="A60" s="132" t="s">
        <v>79</v>
      </c>
      <c r="B60" s="132"/>
      <c r="C60" s="132"/>
      <c r="D60" s="132"/>
      <c r="E60" s="132"/>
      <c r="F60" s="132"/>
      <c r="G60" s="132"/>
    </row>
    <row r="61" spans="1:8" ht="13.5" customHeight="1"/>
    <row r="62" spans="1:8" ht="21.75" customHeight="1">
      <c r="A62" s="153" t="s">
        <v>60</v>
      </c>
      <c r="B62" s="153"/>
      <c r="C62" s="153"/>
      <c r="D62" s="153"/>
      <c r="E62" s="153"/>
      <c r="F62" s="153"/>
      <c r="G62" s="153"/>
    </row>
    <row r="63" spans="1:8" ht="13.5" customHeight="1"/>
    <row r="64" spans="1:8" ht="31.5" customHeight="1">
      <c r="A64" s="101" t="s">
        <v>13</v>
      </c>
      <c r="B64" s="102"/>
      <c r="C64" s="102"/>
      <c r="D64" s="103"/>
      <c r="E64" s="130" t="s">
        <v>33</v>
      </c>
      <c r="F64" s="131"/>
      <c r="G64" s="50" t="s">
        <v>47</v>
      </c>
      <c r="H64" s="1"/>
    </row>
    <row r="65" spans="1:8" ht="30.75" customHeight="1">
      <c r="A65" s="134" t="s">
        <v>31</v>
      </c>
      <c r="B65" s="135"/>
      <c r="C65" s="135"/>
      <c r="D65" s="136"/>
      <c r="E65" s="122">
        <v>9</v>
      </c>
      <c r="F65" s="123"/>
      <c r="G65" s="33">
        <f>G67+G68+G69+G70+G71</f>
        <v>25300</v>
      </c>
      <c r="H65" s="1"/>
    </row>
    <row r="66" spans="1:8" ht="26.25" customHeight="1">
      <c r="A66" s="106" t="s">
        <v>32</v>
      </c>
      <c r="B66" s="107"/>
      <c r="C66" s="107"/>
      <c r="D66" s="108"/>
      <c r="E66" s="126"/>
      <c r="F66" s="127"/>
      <c r="G66" s="34"/>
      <c r="H66" s="1"/>
    </row>
    <row r="67" spans="1:8" ht="24" customHeight="1">
      <c r="A67" s="106" t="s">
        <v>54</v>
      </c>
      <c r="B67" s="107"/>
      <c r="C67" s="107"/>
      <c r="D67" s="108"/>
      <c r="E67" s="126">
        <v>1</v>
      </c>
      <c r="F67" s="103"/>
      <c r="G67" s="34">
        <v>4400</v>
      </c>
      <c r="H67" s="1"/>
    </row>
    <row r="68" spans="1:8" ht="30.75" customHeight="1">
      <c r="A68" s="124" t="s">
        <v>93</v>
      </c>
      <c r="B68" s="128"/>
      <c r="C68" s="128"/>
      <c r="D68" s="129"/>
      <c r="E68" s="117">
        <v>1</v>
      </c>
      <c r="F68" s="118"/>
      <c r="G68" s="34">
        <v>13200</v>
      </c>
      <c r="H68" s="1"/>
    </row>
    <row r="69" spans="1:8" ht="22.5" customHeight="1">
      <c r="A69" s="124" t="s">
        <v>55</v>
      </c>
      <c r="B69" s="107"/>
      <c r="C69" s="107"/>
      <c r="D69" s="108"/>
      <c r="E69" s="117">
        <v>1</v>
      </c>
      <c r="F69" s="125"/>
      <c r="G69" s="34">
        <v>280</v>
      </c>
      <c r="H69" s="1"/>
    </row>
    <row r="70" spans="1:8" ht="30.75" customHeight="1">
      <c r="A70" s="124" t="s">
        <v>70</v>
      </c>
      <c r="B70" s="107"/>
      <c r="C70" s="107"/>
      <c r="D70" s="108"/>
      <c r="E70" s="117">
        <v>1</v>
      </c>
      <c r="F70" s="125"/>
      <c r="G70" s="45">
        <v>6000</v>
      </c>
      <c r="H70" s="1"/>
    </row>
    <row r="71" spans="1:8" ht="13.5" customHeight="1">
      <c r="A71" s="124" t="s">
        <v>43</v>
      </c>
      <c r="B71" s="128"/>
      <c r="C71" s="128"/>
      <c r="D71" s="129"/>
      <c r="E71" s="117">
        <v>5</v>
      </c>
      <c r="F71" s="118"/>
      <c r="G71" s="34">
        <v>1420</v>
      </c>
      <c r="H71" s="1"/>
    </row>
    <row r="72" spans="1:8" ht="33" customHeight="1">
      <c r="A72" s="119" t="s">
        <v>34</v>
      </c>
      <c r="B72" s="120"/>
      <c r="C72" s="120"/>
      <c r="D72" s="121"/>
      <c r="E72" s="141">
        <v>3</v>
      </c>
      <c r="F72" s="142"/>
      <c r="G72" s="33">
        <f>G74</f>
        <v>3150</v>
      </c>
      <c r="H72" s="1"/>
    </row>
    <row r="73" spans="1:8" ht="19.5" customHeight="1">
      <c r="A73" s="124" t="s">
        <v>32</v>
      </c>
      <c r="B73" s="128"/>
      <c r="C73" s="128"/>
      <c r="D73" s="129"/>
      <c r="E73" s="117"/>
      <c r="F73" s="118"/>
      <c r="G73" s="34"/>
      <c r="H73" s="1"/>
    </row>
    <row r="74" spans="1:8" ht="18" customHeight="1">
      <c r="A74" s="124" t="s">
        <v>35</v>
      </c>
      <c r="B74" s="128"/>
      <c r="C74" s="128"/>
      <c r="D74" s="129"/>
      <c r="E74" s="117">
        <v>1</v>
      </c>
      <c r="F74" s="118"/>
      <c r="G74" s="34">
        <v>3150</v>
      </c>
      <c r="H74" s="1"/>
    </row>
    <row r="75" spans="1:8" ht="16.5" customHeight="1">
      <c r="A75" s="134" t="s">
        <v>4</v>
      </c>
      <c r="B75" s="135"/>
      <c r="C75" s="135"/>
      <c r="D75" s="136"/>
      <c r="E75" s="145"/>
      <c r="F75" s="146"/>
      <c r="G75" s="23">
        <f>G65+G72</f>
        <v>28450</v>
      </c>
      <c r="H75" s="1"/>
    </row>
    <row r="76" spans="1:8" ht="14.25" customHeight="1">
      <c r="A76" s="16"/>
      <c r="B76" s="17"/>
      <c r="C76" s="17"/>
      <c r="D76" s="18"/>
      <c r="E76" s="15"/>
      <c r="H76" s="1"/>
    </row>
    <row r="77" spans="1:8" ht="28.5" customHeight="1">
      <c r="A77" s="154" t="s">
        <v>80</v>
      </c>
      <c r="B77" s="154"/>
      <c r="C77" s="154"/>
      <c r="D77" s="154"/>
      <c r="E77" s="154"/>
      <c r="F77" s="154"/>
      <c r="G77" s="154"/>
    </row>
    <row r="78" spans="1:8" ht="16.5" customHeight="1">
      <c r="A78" s="26"/>
      <c r="B78" s="26"/>
      <c r="C78" s="26"/>
      <c r="D78" s="26"/>
      <c r="E78" s="26"/>
      <c r="F78" s="26"/>
      <c r="G78" s="26"/>
    </row>
    <row r="79" spans="1:8" ht="17.25" customHeight="1">
      <c r="A79" s="97" t="s">
        <v>61</v>
      </c>
      <c r="B79" s="97"/>
      <c r="C79" s="97"/>
      <c r="D79" s="97"/>
      <c r="E79" s="97"/>
    </row>
    <row r="80" spans="1:8" ht="23.25" customHeight="1"/>
    <row r="81" spans="1:16" ht="29.25" customHeight="1">
      <c r="A81" s="143" t="s">
        <v>13</v>
      </c>
      <c r="B81" s="144"/>
      <c r="C81" s="144"/>
      <c r="D81" s="125"/>
      <c r="E81" s="101" t="s">
        <v>33</v>
      </c>
      <c r="F81" s="103"/>
      <c r="G81" s="50" t="s">
        <v>47</v>
      </c>
      <c r="M81" s="88"/>
      <c r="N81" s="89"/>
      <c r="O81" s="89"/>
      <c r="P81" s="89"/>
    </row>
    <row r="82" spans="1:16" ht="26.25" customHeight="1">
      <c r="A82" s="134" t="s">
        <v>36</v>
      </c>
      <c r="B82" s="135"/>
      <c r="C82" s="135"/>
      <c r="D82" s="136"/>
      <c r="E82" s="112">
        <v>3</v>
      </c>
      <c r="F82" s="113"/>
      <c r="G82" s="23">
        <f>G84+G85+G86</f>
        <v>21300</v>
      </c>
      <c r="H82" s="57"/>
    </row>
    <row r="83" spans="1:16" ht="18" customHeight="1">
      <c r="A83" s="187" t="s">
        <v>32</v>
      </c>
      <c r="B83" s="188"/>
      <c r="C83" s="188"/>
      <c r="D83" s="189"/>
      <c r="E83" s="101"/>
      <c r="F83" s="103"/>
      <c r="G83" s="32"/>
      <c r="H83" s="57"/>
    </row>
    <row r="84" spans="1:16" ht="34.5" customHeight="1">
      <c r="A84" s="193" t="s">
        <v>62</v>
      </c>
      <c r="B84" s="194"/>
      <c r="C84" s="194"/>
      <c r="D84" s="195"/>
      <c r="E84" s="101">
        <v>1</v>
      </c>
      <c r="F84" s="103"/>
      <c r="G84" s="32">
        <v>2650</v>
      </c>
      <c r="H84" s="57"/>
    </row>
    <row r="85" spans="1:16" ht="54.75" customHeight="1">
      <c r="A85" s="106" t="s">
        <v>63</v>
      </c>
      <c r="B85" s="107"/>
      <c r="C85" s="107"/>
      <c r="D85" s="108"/>
      <c r="E85" s="101">
        <v>1</v>
      </c>
      <c r="F85" s="103"/>
      <c r="G85" s="32">
        <v>2650</v>
      </c>
      <c r="H85" s="57"/>
    </row>
    <row r="86" spans="1:16" ht="42" customHeight="1">
      <c r="A86" s="106" t="s">
        <v>65</v>
      </c>
      <c r="B86" s="107"/>
      <c r="C86" s="107"/>
      <c r="D86" s="108"/>
      <c r="E86" s="101">
        <v>1</v>
      </c>
      <c r="F86" s="103"/>
      <c r="G86" s="49">
        <v>16000</v>
      </c>
      <c r="H86" s="57"/>
    </row>
    <row r="87" spans="1:16" ht="21" customHeight="1">
      <c r="A87" s="190" t="s">
        <v>38</v>
      </c>
      <c r="B87" s="191"/>
      <c r="C87" s="191"/>
      <c r="D87" s="192"/>
      <c r="E87" s="112">
        <v>1</v>
      </c>
      <c r="F87" s="113"/>
      <c r="G87" s="23">
        <f>G89</f>
        <v>10500</v>
      </c>
      <c r="H87" s="57"/>
    </row>
    <row r="88" spans="1:16" ht="18" customHeight="1">
      <c r="A88" s="187" t="s">
        <v>32</v>
      </c>
      <c r="B88" s="188"/>
      <c r="C88" s="188"/>
      <c r="D88" s="189"/>
      <c r="E88" s="101"/>
      <c r="F88" s="103"/>
      <c r="G88" s="32"/>
      <c r="H88" s="57"/>
    </row>
    <row r="89" spans="1:16" ht="29.25" customHeight="1">
      <c r="A89" s="138" t="s">
        <v>39</v>
      </c>
      <c r="B89" s="139"/>
      <c r="C89" s="139"/>
      <c r="D89" s="140"/>
      <c r="E89" s="117">
        <v>1</v>
      </c>
      <c r="F89" s="118"/>
      <c r="G89" s="32">
        <v>10500</v>
      </c>
      <c r="H89" s="57"/>
    </row>
    <row r="90" spans="1:16" ht="29.25" customHeight="1">
      <c r="A90" s="137" t="s">
        <v>40</v>
      </c>
      <c r="B90" s="147"/>
      <c r="C90" s="147"/>
      <c r="D90" s="148"/>
      <c r="E90" s="141">
        <v>3</v>
      </c>
      <c r="F90" s="142"/>
      <c r="G90" s="23">
        <f>G91+G92+G93+G94</f>
        <v>74000</v>
      </c>
      <c r="H90" s="57"/>
    </row>
    <row r="91" spans="1:16" ht="45" customHeight="1">
      <c r="A91" s="138" t="s">
        <v>66</v>
      </c>
      <c r="B91" s="139"/>
      <c r="C91" s="139"/>
      <c r="D91" s="140"/>
      <c r="E91" s="117">
        <v>1</v>
      </c>
      <c r="F91" s="118"/>
      <c r="G91" s="32">
        <v>39000</v>
      </c>
      <c r="H91" s="57"/>
    </row>
    <row r="92" spans="1:16" ht="20.25" customHeight="1">
      <c r="A92" s="138" t="s">
        <v>67</v>
      </c>
      <c r="B92" s="139"/>
      <c r="C92" s="139"/>
      <c r="D92" s="140"/>
      <c r="E92" s="117">
        <v>1</v>
      </c>
      <c r="F92" s="118"/>
      <c r="G92" s="32">
        <v>3500</v>
      </c>
      <c r="H92" s="57"/>
    </row>
    <row r="93" spans="1:16" ht="24" customHeight="1">
      <c r="A93" s="138" t="s">
        <v>68</v>
      </c>
      <c r="B93" s="139"/>
      <c r="C93" s="139"/>
      <c r="D93" s="140"/>
      <c r="E93" s="117">
        <v>1</v>
      </c>
      <c r="F93" s="118"/>
      <c r="G93" s="32">
        <v>1500</v>
      </c>
      <c r="H93" s="57"/>
    </row>
    <row r="94" spans="1:16" ht="39.75" customHeight="1">
      <c r="A94" s="137" t="s">
        <v>64</v>
      </c>
      <c r="B94" s="135"/>
      <c r="C94" s="135"/>
      <c r="D94" s="136"/>
      <c r="E94" s="117">
        <v>1</v>
      </c>
      <c r="F94" s="125"/>
      <c r="G94" s="38">
        <v>30000</v>
      </c>
      <c r="H94" s="57"/>
    </row>
    <row r="95" spans="1:16" ht="21" customHeight="1">
      <c r="A95" s="163" t="s">
        <v>4</v>
      </c>
      <c r="B95" s="164"/>
      <c r="C95" s="164"/>
      <c r="D95" s="164"/>
      <c r="E95" s="164"/>
      <c r="F95" s="165"/>
      <c r="G95" s="23">
        <f>G82+G87+G90</f>
        <v>105800</v>
      </c>
    </row>
    <row r="96" spans="1:16" ht="12.75" customHeight="1"/>
    <row r="97" spans="1:7" ht="26.25" customHeight="1">
      <c r="A97" s="168" t="s">
        <v>81</v>
      </c>
      <c r="B97" s="168"/>
      <c r="C97" s="168"/>
      <c r="D97" s="168"/>
      <c r="E97" s="168"/>
      <c r="F97" s="168"/>
      <c r="G97" s="168"/>
    </row>
    <row r="98" spans="1:7" ht="15.75" hidden="1" customHeight="1">
      <c r="A98" s="58"/>
      <c r="B98" s="58"/>
      <c r="C98" s="58"/>
      <c r="D98" s="58"/>
      <c r="E98" s="58"/>
      <c r="F98" s="58"/>
      <c r="G98" s="58"/>
    </row>
    <row r="99" spans="1:7" ht="15" customHeight="1">
      <c r="A99" s="74"/>
      <c r="B99" s="74"/>
      <c r="C99" s="74"/>
      <c r="D99" s="74"/>
      <c r="E99" s="74"/>
      <c r="F99" s="74"/>
      <c r="G99" s="74"/>
    </row>
    <row r="100" spans="1:7" ht="29.25" customHeight="1">
      <c r="A100" s="100" t="s">
        <v>91</v>
      </c>
      <c r="B100" s="100"/>
      <c r="C100" s="100"/>
      <c r="D100" s="100"/>
      <c r="E100" s="100"/>
      <c r="F100" s="100"/>
      <c r="G100" s="100"/>
    </row>
    <row r="101" spans="1:7" ht="15" customHeight="1"/>
    <row r="102" spans="1:7" ht="15" customHeight="1">
      <c r="A102" s="101" t="s">
        <v>13</v>
      </c>
      <c r="B102" s="102"/>
      <c r="C102" s="102"/>
      <c r="D102" s="102"/>
      <c r="E102" s="102"/>
      <c r="F102" s="103"/>
      <c r="G102" s="54" t="s">
        <v>47</v>
      </c>
    </row>
    <row r="103" spans="1:7" ht="15" customHeight="1">
      <c r="A103" s="106" t="s">
        <v>44</v>
      </c>
      <c r="B103" s="107"/>
      <c r="C103" s="107"/>
      <c r="D103" s="107"/>
      <c r="E103" s="107"/>
      <c r="F103" s="108"/>
      <c r="G103" s="49">
        <v>1500</v>
      </c>
    </row>
    <row r="104" spans="1:7" ht="15" customHeight="1">
      <c r="A104" s="72"/>
      <c r="B104" s="72"/>
      <c r="C104" s="72"/>
      <c r="D104" s="72"/>
      <c r="E104" s="72"/>
      <c r="F104" s="72"/>
      <c r="G104" s="43"/>
    </row>
    <row r="105" spans="1:7" ht="15" customHeight="1">
      <c r="A105" s="166" t="s">
        <v>92</v>
      </c>
      <c r="B105" s="166"/>
      <c r="C105" s="166"/>
      <c r="D105" s="166"/>
      <c r="E105" s="166"/>
      <c r="F105" s="166"/>
      <c r="G105" s="166"/>
    </row>
    <row r="106" spans="1:7" ht="15" customHeight="1">
      <c r="A106" s="74"/>
      <c r="B106" s="74"/>
      <c r="C106" s="74"/>
      <c r="D106" s="74"/>
      <c r="E106" s="74"/>
      <c r="F106" s="74"/>
      <c r="G106" s="74"/>
    </row>
    <row r="107" spans="1:7" ht="1.5" customHeight="1">
      <c r="A107" s="74"/>
      <c r="B107" s="74"/>
      <c r="C107" s="74"/>
      <c r="D107" s="74"/>
      <c r="E107" s="74"/>
      <c r="F107" s="74"/>
      <c r="G107" s="74"/>
    </row>
    <row r="108" spans="1:7" ht="15" hidden="1" customHeight="1">
      <c r="A108" s="74"/>
      <c r="B108" s="74"/>
      <c r="C108" s="74"/>
      <c r="D108" s="74"/>
      <c r="E108" s="74"/>
      <c r="F108" s="74"/>
      <c r="G108" s="74"/>
    </row>
    <row r="109" spans="1:7" ht="15" hidden="1" customHeight="1">
      <c r="A109" s="74"/>
      <c r="B109" s="74"/>
      <c r="C109" s="74"/>
      <c r="D109" s="74"/>
      <c r="E109" s="74"/>
      <c r="F109" s="74"/>
      <c r="G109" s="74"/>
    </row>
    <row r="110" spans="1:7" ht="19.5" hidden="1" customHeight="1">
      <c r="A110" s="3"/>
      <c r="B110" s="3"/>
      <c r="C110" s="3"/>
      <c r="D110" s="3"/>
      <c r="E110" s="3"/>
      <c r="F110" s="3"/>
      <c r="G110" s="3"/>
    </row>
    <row r="111" spans="1:7" ht="30.75" customHeight="1">
      <c r="A111" s="100" t="s">
        <v>87</v>
      </c>
      <c r="B111" s="100"/>
      <c r="C111" s="100"/>
      <c r="D111" s="100"/>
      <c r="E111" s="100"/>
      <c r="F111" s="100"/>
      <c r="G111" s="100"/>
    </row>
    <row r="112" spans="1:7" ht="18" customHeight="1">
      <c r="A112" s="2"/>
      <c r="B112" s="2"/>
      <c r="C112" s="2"/>
      <c r="D112" s="2"/>
      <c r="E112" s="2"/>
    </row>
    <row r="113" spans="1:7" ht="19.5" customHeight="1">
      <c r="A113" s="101" t="s">
        <v>13</v>
      </c>
      <c r="B113" s="102"/>
      <c r="C113" s="102"/>
      <c r="D113" s="102"/>
      <c r="E113" s="102"/>
      <c r="F113" s="103"/>
      <c r="G113" s="50" t="s">
        <v>47</v>
      </c>
    </row>
    <row r="114" spans="1:7" ht="15" customHeight="1">
      <c r="A114" s="106" t="s">
        <v>42</v>
      </c>
      <c r="B114" s="107"/>
      <c r="C114" s="107"/>
      <c r="D114" s="107"/>
      <c r="E114" s="107"/>
      <c r="F114" s="108"/>
      <c r="G114" s="49">
        <v>20000</v>
      </c>
    </row>
    <row r="115" spans="1:7" ht="15" customHeight="1">
      <c r="A115" s="109" t="s">
        <v>4</v>
      </c>
      <c r="B115" s="110"/>
      <c r="C115" s="110"/>
      <c r="D115" s="110"/>
      <c r="E115" s="110"/>
      <c r="F115" s="111"/>
      <c r="G115" s="31">
        <f>G114</f>
        <v>20000</v>
      </c>
    </row>
    <row r="116" spans="1:7" ht="21.75" customHeight="1">
      <c r="A116" s="167" t="s">
        <v>88</v>
      </c>
      <c r="B116" s="167"/>
      <c r="C116" s="167"/>
      <c r="D116" s="167"/>
      <c r="E116" s="167"/>
      <c r="F116" s="167"/>
      <c r="G116" s="167"/>
    </row>
    <row r="117" spans="1:7" ht="25.5" customHeight="1">
      <c r="A117" s="61"/>
      <c r="B117" s="61"/>
      <c r="C117" s="61"/>
      <c r="D117" s="61"/>
      <c r="E117" s="61"/>
      <c r="F117" s="61"/>
      <c r="G117" s="61"/>
    </row>
    <row r="118" spans="1:7" ht="34.5" customHeight="1">
      <c r="A118" s="100" t="s">
        <v>89</v>
      </c>
      <c r="B118" s="100"/>
      <c r="C118" s="100"/>
      <c r="D118" s="100"/>
      <c r="E118" s="100"/>
      <c r="F118" s="100"/>
      <c r="G118" s="100"/>
    </row>
    <row r="119" spans="1:7" ht="21.75" customHeight="1">
      <c r="A119" s="2"/>
      <c r="B119" s="2"/>
      <c r="C119" s="2"/>
      <c r="D119" s="2"/>
      <c r="E119" s="2"/>
    </row>
    <row r="120" spans="1:7" ht="13.5" customHeight="1">
      <c r="A120" s="101" t="s">
        <v>13</v>
      </c>
      <c r="B120" s="102"/>
      <c r="C120" s="102"/>
      <c r="D120" s="102"/>
      <c r="E120" s="102"/>
      <c r="F120" s="103"/>
      <c r="G120" s="54" t="s">
        <v>47</v>
      </c>
    </row>
    <row r="121" spans="1:7" ht="12.75" customHeight="1">
      <c r="A121" s="106" t="s">
        <v>41</v>
      </c>
      <c r="B121" s="107"/>
      <c r="C121" s="107"/>
      <c r="D121" s="107"/>
      <c r="E121" s="107"/>
      <c r="F121" s="108"/>
      <c r="G121" s="49">
        <v>59960</v>
      </c>
    </row>
    <row r="122" spans="1:7" ht="15" customHeight="1">
      <c r="A122" s="109" t="s">
        <v>4</v>
      </c>
      <c r="B122" s="110"/>
      <c r="C122" s="110"/>
      <c r="D122" s="110"/>
      <c r="E122" s="110"/>
      <c r="F122" s="111"/>
      <c r="G122" s="31">
        <f>G121</f>
        <v>59960</v>
      </c>
    </row>
    <row r="123" spans="1:7" ht="37.5" customHeight="1">
      <c r="A123" s="167" t="s">
        <v>90</v>
      </c>
      <c r="B123" s="167"/>
      <c r="C123" s="167"/>
      <c r="D123" s="167"/>
      <c r="E123" s="167"/>
      <c r="F123" s="167"/>
      <c r="G123" s="167"/>
    </row>
    <row r="124" spans="1:7" ht="34.5" customHeight="1">
      <c r="A124" s="73"/>
      <c r="B124" s="73"/>
      <c r="C124" s="73"/>
      <c r="D124" s="73"/>
      <c r="E124" s="73"/>
      <c r="F124" s="73"/>
      <c r="G124" s="73"/>
    </row>
    <row r="125" spans="1:7" ht="30" customHeight="1">
      <c r="A125" s="100" t="s">
        <v>82</v>
      </c>
      <c r="B125" s="100"/>
      <c r="C125" s="100"/>
      <c r="D125" s="100"/>
      <c r="E125" s="100"/>
      <c r="F125" s="100"/>
      <c r="G125" s="100"/>
    </row>
    <row r="126" spans="1:7" ht="18.75" customHeight="1"/>
    <row r="127" spans="1:7" ht="30" customHeight="1">
      <c r="A127" s="150" t="s">
        <v>13</v>
      </c>
      <c r="B127" s="151"/>
      <c r="C127" s="151"/>
      <c r="D127" s="151"/>
      <c r="E127" s="151"/>
      <c r="F127" s="152"/>
      <c r="G127" s="54" t="s">
        <v>47</v>
      </c>
    </row>
    <row r="128" spans="1:7" ht="18" customHeight="1">
      <c r="A128" s="106" t="s">
        <v>56</v>
      </c>
      <c r="B128" s="170"/>
      <c r="C128" s="170"/>
      <c r="D128" s="170"/>
      <c r="E128" s="170"/>
      <c r="F128" s="171"/>
      <c r="G128" s="34">
        <v>10000</v>
      </c>
    </row>
    <row r="129" spans="1:10" ht="17.25" customHeight="1">
      <c r="A129" s="109" t="s">
        <v>4</v>
      </c>
      <c r="B129" s="110"/>
      <c r="C129" s="110"/>
      <c r="D129" s="110"/>
      <c r="E129" s="110"/>
      <c r="F129" s="111"/>
      <c r="G129" s="31">
        <f>G128</f>
        <v>10000</v>
      </c>
    </row>
    <row r="130" spans="1:10" ht="27" customHeight="1">
      <c r="A130" s="132" t="s">
        <v>83</v>
      </c>
      <c r="B130" s="132"/>
      <c r="C130" s="132"/>
      <c r="D130" s="132"/>
      <c r="E130" s="132"/>
      <c r="F130" s="132"/>
      <c r="G130" s="132"/>
    </row>
    <row r="131" spans="1:10" ht="31.5" customHeight="1">
      <c r="A131" s="3"/>
      <c r="B131" s="3"/>
      <c r="C131" s="3"/>
      <c r="D131" s="3"/>
      <c r="E131" s="20"/>
    </row>
    <row r="132" spans="1:10" ht="30" customHeight="1">
      <c r="A132" s="100" t="s">
        <v>84</v>
      </c>
      <c r="B132" s="100"/>
      <c r="C132" s="100"/>
      <c r="D132" s="100"/>
      <c r="E132" s="100"/>
      <c r="F132" s="100"/>
      <c r="G132" s="100"/>
    </row>
    <row r="133" spans="1:10" ht="11.25" customHeight="1">
      <c r="A133" s="3"/>
      <c r="B133" s="3"/>
      <c r="C133" s="3"/>
      <c r="D133" s="3"/>
      <c r="E133" s="20"/>
    </row>
    <row r="134" spans="1:10" ht="19.5" customHeight="1">
      <c r="A134" s="174" t="s">
        <v>13</v>
      </c>
      <c r="B134" s="175"/>
      <c r="C134" s="175"/>
      <c r="D134" s="176"/>
      <c r="E134" s="177" t="s">
        <v>33</v>
      </c>
      <c r="F134" s="178"/>
      <c r="G134" s="68" t="s">
        <v>85</v>
      </c>
    </row>
    <row r="135" spans="1:10" ht="30" customHeight="1">
      <c r="A135" s="179" t="s">
        <v>36</v>
      </c>
      <c r="B135" s="180"/>
      <c r="C135" s="180"/>
      <c r="D135" s="181"/>
      <c r="E135" s="117">
        <v>2</v>
      </c>
      <c r="F135" s="118"/>
      <c r="G135" s="56">
        <f>G137+G138</f>
        <v>2000</v>
      </c>
    </row>
    <row r="136" spans="1:10" ht="11.25" customHeight="1">
      <c r="A136" s="182" t="s">
        <v>32</v>
      </c>
      <c r="B136" s="183"/>
      <c r="C136" s="183"/>
      <c r="D136" s="184"/>
      <c r="E136" s="177"/>
      <c r="F136" s="185"/>
      <c r="G136" s="68"/>
    </row>
    <row r="137" spans="1:10" ht="30" customHeight="1">
      <c r="A137" s="186" t="s">
        <v>69</v>
      </c>
      <c r="B137" s="186"/>
      <c r="C137" s="186"/>
      <c r="D137" s="186"/>
      <c r="E137" s="104">
        <v>1</v>
      </c>
      <c r="F137" s="104"/>
      <c r="G137" s="32">
        <v>1400</v>
      </c>
    </row>
    <row r="138" spans="1:10" ht="15.75" customHeight="1">
      <c r="A138" s="105" t="s">
        <v>37</v>
      </c>
      <c r="B138" s="105"/>
      <c r="C138" s="105"/>
      <c r="D138" s="105"/>
      <c r="E138" s="104">
        <v>1</v>
      </c>
      <c r="F138" s="104"/>
      <c r="G138" s="32">
        <v>600</v>
      </c>
    </row>
    <row r="139" spans="1:10" ht="13.5" customHeight="1">
      <c r="A139" s="172" t="s">
        <v>4</v>
      </c>
      <c r="B139" s="172"/>
      <c r="C139" s="172"/>
      <c r="D139" s="172"/>
      <c r="E139" s="172"/>
      <c r="F139" s="172"/>
      <c r="G139" s="33">
        <f>G135</f>
        <v>2000</v>
      </c>
    </row>
    <row r="140" spans="1:10" ht="30" hidden="1" customHeight="1">
      <c r="A140" s="14"/>
      <c r="B140" s="14"/>
      <c r="C140" s="14"/>
      <c r="D140" s="14"/>
      <c r="E140" s="14"/>
      <c r="F140" s="14"/>
      <c r="G140" s="14"/>
    </row>
    <row r="141" spans="1:10" ht="30" customHeight="1">
      <c r="A141" s="173" t="s">
        <v>86</v>
      </c>
      <c r="B141" s="173"/>
      <c r="C141" s="173"/>
      <c r="D141" s="173"/>
      <c r="E141" s="173"/>
      <c r="F141" s="173"/>
      <c r="G141" s="173"/>
    </row>
    <row r="142" spans="1:10" ht="6" customHeight="1">
      <c r="A142" s="73"/>
      <c r="B142" s="73"/>
      <c r="C142" s="73"/>
      <c r="D142" s="73"/>
      <c r="E142" s="73"/>
      <c r="F142" s="73"/>
      <c r="G142" s="73"/>
    </row>
    <row r="143" spans="1:10" ht="15.75" hidden="1" customHeight="1">
      <c r="A143" s="42"/>
      <c r="B143" s="42"/>
      <c r="C143" s="42"/>
      <c r="D143" s="42"/>
      <c r="E143" s="42"/>
      <c r="F143" s="42"/>
      <c r="G143" s="43"/>
    </row>
    <row r="144" spans="1:10" ht="15" customHeight="1">
      <c r="A144" s="42"/>
      <c r="B144" s="42"/>
      <c r="C144" s="42"/>
      <c r="D144" s="42"/>
      <c r="E144" s="42"/>
      <c r="F144" s="42"/>
      <c r="G144" s="43"/>
      <c r="J144" s="69"/>
    </row>
    <row r="145" spans="1:10" ht="24" customHeight="1">
      <c r="A145" s="169" t="s">
        <v>115</v>
      </c>
      <c r="B145" s="169"/>
      <c r="C145" s="169"/>
      <c r="D145" s="169"/>
      <c r="E145" s="169"/>
      <c r="F145" s="169"/>
      <c r="G145" s="169"/>
      <c r="I145" s="69">
        <f>G59+G75+G95+G103+G115+G122+G128+G139</f>
        <v>247210</v>
      </c>
    </row>
    <row r="146" spans="1:10" ht="5.25" customHeight="1">
      <c r="A146" s="64"/>
      <c r="B146" s="64"/>
      <c r="C146" s="64"/>
      <c r="D146" s="64"/>
      <c r="E146" s="64"/>
      <c r="F146" s="64"/>
      <c r="G146" s="43"/>
    </row>
    <row r="147" spans="1:10" ht="15" hidden="1" customHeight="1">
      <c r="A147" s="64"/>
      <c r="B147" s="64"/>
      <c r="C147" s="64"/>
      <c r="D147" s="64"/>
      <c r="E147" s="64"/>
      <c r="F147" s="64"/>
      <c r="G147" s="43"/>
    </row>
    <row r="148" spans="1:10" ht="21.75" customHeight="1">
      <c r="A148" s="166"/>
      <c r="B148" s="166"/>
      <c r="C148" s="166"/>
      <c r="D148" s="166"/>
      <c r="E148" s="166"/>
      <c r="F148" s="166"/>
      <c r="G148" s="166"/>
      <c r="I148" s="25">
        <f>G19+G27+G31+G45+I145</f>
        <v>274810</v>
      </c>
      <c r="J148" t="s">
        <v>116</v>
      </c>
    </row>
    <row r="149" spans="1:10" ht="15" customHeight="1">
      <c r="A149" s="211" t="s">
        <v>94</v>
      </c>
      <c r="B149" s="211"/>
      <c r="C149" s="211"/>
      <c r="D149" s="211"/>
      <c r="E149" s="42"/>
      <c r="F149" s="42"/>
      <c r="G149" s="43"/>
    </row>
    <row r="150" spans="1:10" ht="15" customHeight="1">
      <c r="A150" s="212" t="s">
        <v>95</v>
      </c>
      <c r="B150" s="212"/>
      <c r="C150" s="212"/>
      <c r="D150" s="212"/>
    </row>
    <row r="151" spans="1:10" ht="18.75" customHeight="1">
      <c r="A151" s="213" t="s">
        <v>96</v>
      </c>
      <c r="B151" s="213"/>
      <c r="C151" s="213"/>
      <c r="D151" s="213"/>
    </row>
    <row r="152" spans="1:10" ht="2.25" customHeight="1">
      <c r="A152" s="75"/>
      <c r="B152" s="75"/>
      <c r="C152" s="75"/>
      <c r="D152" s="75"/>
    </row>
    <row r="153" spans="1:10">
      <c r="A153" s="214" t="s">
        <v>97</v>
      </c>
      <c r="B153" s="214"/>
      <c r="C153" s="214"/>
      <c r="D153" s="214"/>
    </row>
    <row r="154" spans="1:10">
      <c r="A154" s="196" t="s">
        <v>98</v>
      </c>
      <c r="B154" s="196"/>
      <c r="C154" s="196"/>
      <c r="D154" s="196"/>
    </row>
    <row r="155" spans="1:10">
      <c r="A155" s="197" t="s">
        <v>99</v>
      </c>
      <c r="B155" s="197"/>
      <c r="C155" s="197"/>
      <c r="D155" s="197"/>
    </row>
    <row r="156" spans="1:10" ht="2.25" customHeight="1">
      <c r="A156" s="76"/>
      <c r="B156" s="77"/>
      <c r="C156" s="77"/>
      <c r="D156" s="77"/>
    </row>
    <row r="157" spans="1:10">
      <c r="A157" s="78"/>
      <c r="B157" s="79"/>
      <c r="C157" s="198" t="s">
        <v>100</v>
      </c>
      <c r="D157" s="198"/>
    </row>
    <row r="158" spans="1:10">
      <c r="A158" s="80" t="s">
        <v>101</v>
      </c>
      <c r="B158" s="81"/>
      <c r="C158" s="199" t="s">
        <v>102</v>
      </c>
      <c r="D158" s="199"/>
    </row>
    <row r="160" spans="1:10">
      <c r="A160" t="s">
        <v>114</v>
      </c>
    </row>
  </sheetData>
  <mergeCells count="140">
    <mergeCell ref="A154:D154"/>
    <mergeCell ref="A155:D155"/>
    <mergeCell ref="C157:D157"/>
    <mergeCell ref="C158:D158"/>
    <mergeCell ref="F1:H1"/>
    <mergeCell ref="F2:H2"/>
    <mergeCell ref="F3:H3"/>
    <mergeCell ref="F4:H4"/>
    <mergeCell ref="F5:H5"/>
    <mergeCell ref="G6:H6"/>
    <mergeCell ref="G7:H7"/>
    <mergeCell ref="F8:H8"/>
    <mergeCell ref="C10:F10"/>
    <mergeCell ref="A12:B12"/>
    <mergeCell ref="C12:F12"/>
    <mergeCell ref="A65:D65"/>
    <mergeCell ref="A66:D66"/>
    <mergeCell ref="A59:F59"/>
    <mergeCell ref="A42:C42"/>
    <mergeCell ref="A43:C43"/>
    <mergeCell ref="A149:D149"/>
    <mergeCell ref="A150:D150"/>
    <mergeCell ref="A151:D151"/>
    <mergeCell ref="A153:D153"/>
    <mergeCell ref="A74:D74"/>
    <mergeCell ref="A77:G77"/>
    <mergeCell ref="A79:E79"/>
    <mergeCell ref="A91:D91"/>
    <mergeCell ref="A87:D87"/>
    <mergeCell ref="A89:D89"/>
    <mergeCell ref="E89:F89"/>
    <mergeCell ref="A83:D83"/>
    <mergeCell ref="A86:D86"/>
    <mergeCell ref="E86:F86"/>
    <mergeCell ref="A84:D84"/>
    <mergeCell ref="A95:F95"/>
    <mergeCell ref="A148:G148"/>
    <mergeCell ref="A123:G123"/>
    <mergeCell ref="A97:G97"/>
    <mergeCell ref="A116:G116"/>
    <mergeCell ref="A113:F113"/>
    <mergeCell ref="A114:F114"/>
    <mergeCell ref="A145:G145"/>
    <mergeCell ref="A128:F128"/>
    <mergeCell ref="A103:F103"/>
    <mergeCell ref="A105:G105"/>
    <mergeCell ref="A125:G125"/>
    <mergeCell ref="A127:F127"/>
    <mergeCell ref="A130:G130"/>
    <mergeCell ref="A139:F139"/>
    <mergeCell ref="A141:G141"/>
    <mergeCell ref="A129:F129"/>
    <mergeCell ref="A134:D134"/>
    <mergeCell ref="E134:F134"/>
    <mergeCell ref="A135:D135"/>
    <mergeCell ref="E135:F135"/>
    <mergeCell ref="A136:D136"/>
    <mergeCell ref="E136:F136"/>
    <mergeCell ref="A137:D137"/>
    <mergeCell ref="A24:F24"/>
    <mergeCell ref="A58:B58"/>
    <mergeCell ref="A41:C41"/>
    <mergeCell ref="A62:G62"/>
    <mergeCell ref="A44:C44"/>
    <mergeCell ref="A45:F45"/>
    <mergeCell ref="A47:G47"/>
    <mergeCell ref="A57:B57"/>
    <mergeCell ref="A50:D50"/>
    <mergeCell ref="A51:G51"/>
    <mergeCell ref="A55:B55"/>
    <mergeCell ref="A56:B56"/>
    <mergeCell ref="A53:E53"/>
    <mergeCell ref="B31:C31"/>
    <mergeCell ref="A49:G49"/>
    <mergeCell ref="B26:C26"/>
    <mergeCell ref="B27:C27"/>
    <mergeCell ref="B28:C28"/>
    <mergeCell ref="A35:G35"/>
    <mergeCell ref="B30:C30"/>
    <mergeCell ref="A33:G33"/>
    <mergeCell ref="A94:D94"/>
    <mergeCell ref="A92:D92"/>
    <mergeCell ref="E92:F92"/>
    <mergeCell ref="E72:F72"/>
    <mergeCell ref="A73:D73"/>
    <mergeCell ref="E94:F94"/>
    <mergeCell ref="E90:F90"/>
    <mergeCell ref="A81:D81"/>
    <mergeCell ref="A82:D82"/>
    <mergeCell ref="E82:F82"/>
    <mergeCell ref="A75:D75"/>
    <mergeCell ref="E75:F75"/>
    <mergeCell ref="A90:D90"/>
    <mergeCell ref="E93:F93"/>
    <mergeCell ref="E84:F84"/>
    <mergeCell ref="A85:D85"/>
    <mergeCell ref="E85:F85"/>
    <mergeCell ref="A93:D93"/>
    <mergeCell ref="E88:F88"/>
    <mergeCell ref="E74:F74"/>
    <mergeCell ref="E81:F81"/>
    <mergeCell ref="E91:F91"/>
    <mergeCell ref="A88:D88"/>
    <mergeCell ref="E83:F83"/>
    <mergeCell ref="A67:D67"/>
    <mergeCell ref="E87:F87"/>
    <mergeCell ref="A14:G14"/>
    <mergeCell ref="A16:H16"/>
    <mergeCell ref="A21:G21"/>
    <mergeCell ref="E73:F73"/>
    <mergeCell ref="A72:D72"/>
    <mergeCell ref="E65:F65"/>
    <mergeCell ref="A69:D69"/>
    <mergeCell ref="E69:F69"/>
    <mergeCell ref="A70:D70"/>
    <mergeCell ref="E70:F70"/>
    <mergeCell ref="E66:F66"/>
    <mergeCell ref="A68:D68"/>
    <mergeCell ref="A71:D71"/>
    <mergeCell ref="E68:F68"/>
    <mergeCell ref="E64:F64"/>
    <mergeCell ref="E71:F71"/>
    <mergeCell ref="A60:G60"/>
    <mergeCell ref="A37:G37"/>
    <mergeCell ref="E67:F67"/>
    <mergeCell ref="A32:F32"/>
    <mergeCell ref="A20:F20"/>
    <mergeCell ref="A64:D64"/>
    <mergeCell ref="A100:G100"/>
    <mergeCell ref="A102:F102"/>
    <mergeCell ref="E137:F137"/>
    <mergeCell ref="A138:D138"/>
    <mergeCell ref="E138:F138"/>
    <mergeCell ref="A132:G132"/>
    <mergeCell ref="A118:G118"/>
    <mergeCell ref="A120:F120"/>
    <mergeCell ref="A121:F121"/>
    <mergeCell ref="A122:F122"/>
    <mergeCell ref="A111:G111"/>
    <mergeCell ref="A115:F115"/>
  </mergeCells>
  <phoneticPr fontId="0" type="noConversion"/>
  <pageMargins left="0.78740157480314965" right="0.19685039370078741" top="0.39370078740157483" bottom="0.19685039370078741" header="0.39370078740157483" footer="0.39370078740157483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смета 2019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компьютер</dc:creator>
  <cp:lastModifiedBy>татьяна</cp:lastModifiedBy>
  <cp:lastPrinted>2019-01-27T11:51:14Z</cp:lastPrinted>
  <dcterms:created xsi:type="dcterms:W3CDTF">2008-12-04T13:43:09Z</dcterms:created>
  <dcterms:modified xsi:type="dcterms:W3CDTF">2019-06-28T10:01:32Z</dcterms:modified>
</cp:coreProperties>
</file>