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120" firstSheet="1" activeTab="1"/>
  </bookViews>
  <sheets>
    <sheet name="Лист1" sheetId="2" r:id="rId1"/>
    <sheet name="смета 2019" sheetId="1" r:id="rId2"/>
  </sheets>
  <calcPr calcId="125725"/>
</workbook>
</file>

<file path=xl/calcChain.xml><?xml version="1.0" encoding="utf-8"?>
<calcChain xmlns="http://schemas.openxmlformats.org/spreadsheetml/2006/main">
  <c r="I23" i="1"/>
  <c r="E23"/>
  <c r="E25" s="1"/>
  <c r="E82"/>
  <c r="G82"/>
  <c r="F82"/>
  <c r="D82"/>
  <c r="B82"/>
  <c r="C81" l="1"/>
  <c r="C82" s="1"/>
  <c r="G25"/>
  <c r="F25"/>
  <c r="D25"/>
  <c r="B25"/>
  <c r="C24"/>
  <c r="I24" s="1"/>
  <c r="C23"/>
  <c r="I81" l="1"/>
  <c r="I82" s="1"/>
  <c r="I25"/>
  <c r="C25"/>
  <c r="F7" i="2" l="1"/>
</calcChain>
</file>

<file path=xl/sharedStrings.xml><?xml version="1.0" encoding="utf-8"?>
<sst xmlns="http://schemas.openxmlformats.org/spreadsheetml/2006/main" count="107" uniqueCount="63">
  <si>
    <t>Цена</t>
  </si>
  <si>
    <t xml:space="preserve">Сумма </t>
  </si>
  <si>
    <t>Итого</t>
  </si>
  <si>
    <t>Статья 290 "Прочие расходы"</t>
  </si>
  <si>
    <t>Вид расходов</t>
  </si>
  <si>
    <t>Кол-во</t>
  </si>
  <si>
    <t>Ед. изм</t>
  </si>
  <si>
    <t>Сладкие подарки</t>
  </si>
  <si>
    <t>пакет</t>
  </si>
  <si>
    <t>Итого по статье 290:   3 000,00 (Три тысячи рублей 00 копеек)</t>
  </si>
  <si>
    <t>Наименование расходов</t>
  </si>
  <si>
    <t>Размер начислений на выплаты по оплате труда</t>
  </si>
  <si>
    <t>в том числе:</t>
  </si>
  <si>
    <t>Вид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</si>
  <si>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Вид расходов 111 "Фонд оплаты труда учреждений"</t>
  </si>
  <si>
    <t>Количество месяцев</t>
  </si>
  <si>
    <t>Сумма , руб.</t>
  </si>
  <si>
    <t>Код аналитического показателя 211 "Заработная плата"</t>
  </si>
  <si>
    <t>Код аналитического показателя 213 "Начисления на выплаты по оплате труда"</t>
  </si>
  <si>
    <t>Категория должностей</t>
  </si>
  <si>
    <t>Установленная численность, ед</t>
  </si>
  <si>
    <t>Среднемесячный размер оплаты труда на одного работника</t>
  </si>
  <si>
    <t xml:space="preserve">Фонд оплаты труда
(гр. 2 * гр. 3 * гр. 8)
</t>
  </si>
  <si>
    <t>всего</t>
  </si>
  <si>
    <t>(гр. 4 + гр. 5 + гр. 6 + гр.7)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</si>
  <si>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</si>
  <si>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</si>
  <si>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</si>
  <si>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доплата до МРОТ</t>
  </si>
  <si>
    <t>Педагогический персонал</t>
  </si>
  <si>
    <t>Средний медицинский персонал</t>
  </si>
  <si>
    <t>УТВЕРЖДАЮ</t>
  </si>
  <si>
    <t>(наименование должности лица, утверждающего бюджетную смету)</t>
  </si>
  <si>
    <t>(наименование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</si>
  <si>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</si>
  <si>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</si>
  <si>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КБК</t>
  </si>
  <si>
    <t>Финансовый год</t>
  </si>
  <si>
    <t xml:space="preserve">директор </t>
  </si>
  <si>
    <t>МКУ ДО ДДТ г.Лузы</t>
  </si>
  <si>
    <t>Попова Н.В.</t>
  </si>
  <si>
    <t>2019 год</t>
  </si>
  <si>
    <t>СОГЛАСОВАНО</t>
  </si>
  <si>
    <t xml:space="preserve"> (наименование должности лица, согласующего
             бюджетную смету)</t>
  </si>
  <si>
    <t>(наименование органа государственной власти,</t>
  </si>
  <si>
    <t xml:space="preserve">       согласующего бюджетную смету)</t>
  </si>
  <si>
    <t xml:space="preserve">заведующая </t>
  </si>
  <si>
    <t>отделом образования администрации Лузского района</t>
  </si>
  <si>
    <t>Лаури Л.А.</t>
  </si>
  <si>
    <t>921-0703-010080219А</t>
  </si>
  <si>
    <t>Итого по код аналитического показателя 211:  415 950,00 (Четыреста пятнадцать тысяч девятьсот пятьдесят  рублей 00 копеек)</t>
  </si>
  <si>
    <t>ВСЕГО ПО ВИДУ РАСХОДОВ 111: 415 950,00 (Четыреста пятнадцать тысяч девятьсот пятьдесят  рублей 00 копеек)</t>
  </si>
  <si>
    <t>Итого по коду аналитического показателя 213: 125 650,00 (Сто двадцать пять тысяч шестьсот пятьдесят рублей 00 копеек)</t>
  </si>
  <si>
    <t>ВСЕГО ПО ВИДУ РАСХОДОВ 119:  125 650,00 (Сто двадцать пять тысяч шестьсот пятьдесят рублей 00 копеек)</t>
  </si>
  <si>
    <t>921-0703-010082401Б</t>
  </si>
  <si>
    <t>Итого по код аналитического показателя 211:  186 300,00 (Сто восемьдесят шесть тысяч триста рублей 00 копеек)</t>
  </si>
  <si>
    <t>ВСЕГО ПО ВИДУ РАСХОДОВ 111: 186 300,00 (Сто восемьдесят шесть тысяч триста рублей 00 копеек)</t>
  </si>
  <si>
    <t>Итого по коду аналитического показателя 213: 53 800,00 (Пятьдесят три тысячи восемьсот рублей 00 копеек)</t>
  </si>
  <si>
    <t>ВСЕГО ПО ВИДУ РАСХОДОВ 119:  53 800,00 (Пятьдесят три тысячи восемьсот рублей 00 копеек)</t>
  </si>
  <si>
    <t>"10"   января  20 19 г.</t>
  </si>
  <si>
    <t>"10"  января 2019 г.</t>
  </si>
  <si>
    <t>"10"  января   20 19 г.</t>
  </si>
  <si>
    <t>"10"   января 2019 г.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</si>
</sst>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u/>
      <sz val="12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7"/>
      <color indexed="8"/>
      <name val="Arial Cyr"/>
      <family val="2"/>
    </font>
    <font>
      <sz val="10"/>
      <color indexed="8"/>
      <name val="Arial Cyr"/>
      <family val="2"/>
    </font>
    <font>
      <sz val="10"/>
      <color indexed="8"/>
      <name val="Arial Cyr"/>
      <charset val="204"/>
    </font>
    <font>
      <sz val="7"/>
      <color rgb="FF000000"/>
      <name val="Arial Cyr"/>
      <family val="2"/>
    </font>
    <font>
      <sz val="11"/>
      <color indexed="8"/>
      <name val="Arial Cyr"/>
      <family val="2"/>
    </font>
    <font>
      <sz val="11"/>
      <color rgb="FF000000"/>
      <name val="Arial Cyr"/>
      <family val="2"/>
    </font>
    <font>
      <b/>
      <sz val="10"/>
      <color rgb="FF00000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sz val="12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9" fillId="0" borderId="0">
      <alignment horizontal="center"/>
    </xf>
    <xf numFmtId="0" fontId="9" fillId="0" borderId="11">
      <alignment horizontal="left" wrapText="1"/>
    </xf>
    <xf numFmtId="0" fontId="10" fillId="0" borderId="12">
      <alignment horizontal="right" vertical="top" wrapText="1"/>
    </xf>
    <xf numFmtId="0" fontId="9" fillId="0" borderId="0"/>
    <xf numFmtId="0" fontId="10" fillId="0" borderId="0">
      <alignment horizontal="center" vertical="top"/>
    </xf>
    <xf numFmtId="0" fontId="9" fillId="0" borderId="11"/>
    <xf numFmtId="0" fontId="10" fillId="0" borderId="12">
      <alignment horizontal="left" vertical="top" wrapText="1"/>
    </xf>
  </cellStyleXfs>
  <cellXfs count="91">
    <xf numFmtId="0" fontId="0" fillId="0" borderId="0" xfId="0"/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2" applyNumberFormat="1" applyBorder="1" applyAlignment="1" applyProtection="1"/>
    <xf numFmtId="0" fontId="9" fillId="0" borderId="0" xfId="3" applyNumberFormat="1" applyBorder="1" applyAlignment="1" applyProtection="1">
      <alignment wrapText="1"/>
    </xf>
    <xf numFmtId="0" fontId="11" fillId="0" borderId="0" xfId="4" applyNumberFormat="1" applyFont="1" applyBorder="1" applyAlignment="1" applyProtection="1">
      <alignment vertical="top" wrapText="1"/>
    </xf>
    <xf numFmtId="0" fontId="12" fillId="0" borderId="0" xfId="3" applyNumberFormat="1" applyFont="1" applyBorder="1" applyAlignment="1" applyProtection="1">
      <alignment wrapText="1"/>
    </xf>
    <xf numFmtId="0" fontId="9" fillId="0" borderId="0" xfId="5" applyNumberFormat="1" applyProtection="1"/>
    <xf numFmtId="0" fontId="9" fillId="0" borderId="13" xfId="2" applyNumberFormat="1" applyBorder="1" applyProtection="1">
      <alignment horizontal="center"/>
    </xf>
    <xf numFmtId="0" fontId="14" fillId="0" borderId="0" xfId="6" applyNumberFormat="1" applyFont="1" applyProtection="1">
      <alignment horizontal="center" vertical="top"/>
    </xf>
    <xf numFmtId="0" fontId="12" fillId="0" borderId="0" xfId="5" applyNumberFormat="1" applyFont="1" applyAlignment="1" applyProtection="1"/>
    <xf numFmtId="0" fontId="12" fillId="0" borderId="0" xfId="3" applyNumberFormat="1" applyFont="1" applyBorder="1" applyAlignment="1" applyProtection="1">
      <alignment horizontal="center" wrapText="1"/>
    </xf>
    <xf numFmtId="0" fontId="9" fillId="0" borderId="0" xfId="3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0" xfId="2" applyBorder="1" applyAlignment="1"/>
    <xf numFmtId="0" fontId="14" fillId="0" borderId="0" xfId="7" applyNumberFormat="1" applyFont="1" applyBorder="1" applyAlignment="1" applyProtection="1"/>
    <xf numFmtId="0" fontId="12" fillId="0" borderId="0" xfId="5" applyNumberFormat="1" applyFont="1" applyBorder="1" applyAlignment="1" applyProtection="1"/>
    <xf numFmtId="0" fontId="9" fillId="0" borderId="0" xfId="5" applyBorder="1" applyAlignment="1"/>
    <xf numFmtId="0" fontId="13" fillId="0" borderId="0" xfId="2" applyNumberFormat="1" applyFont="1" applyBorder="1" applyProtection="1">
      <alignment horizontal="center"/>
    </xf>
    <xf numFmtId="0" fontId="10" fillId="0" borderId="0" xfId="6" applyNumberFormat="1" applyBorder="1" applyAlignment="1" applyProtection="1">
      <alignment vertical="top"/>
    </xf>
    <xf numFmtId="0" fontId="18" fillId="0" borderId="0" xfId="0" applyFont="1"/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9" fillId="0" borderId="0" xfId="3" applyNumberFormat="1" applyFont="1" applyBorder="1" applyAlignment="1" applyProtection="1">
      <alignment horizontal="center" wrapText="1"/>
    </xf>
    <xf numFmtId="0" fontId="20" fillId="0" borderId="0" xfId="3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/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right" wrapText="1"/>
    </xf>
    <xf numFmtId="2" fontId="8" fillId="2" borderId="9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0" xfId="2" applyAlignment="1">
      <alignment horizontal="center"/>
    </xf>
    <xf numFmtId="0" fontId="9" fillId="0" borderId="11" xfId="3" applyNumberFormat="1" applyAlignment="1" applyProtection="1">
      <alignment horizontal="center" wrapText="1"/>
    </xf>
    <xf numFmtId="0" fontId="11" fillId="0" borderId="12" xfId="4" applyFont="1" applyAlignment="1">
      <alignment horizontal="center" vertical="top" wrapText="1"/>
    </xf>
    <xf numFmtId="0" fontId="9" fillId="0" borderId="11" xfId="3" applyAlignment="1">
      <alignment horizontal="center" wrapText="1"/>
    </xf>
    <xf numFmtId="0" fontId="11" fillId="0" borderId="12" xfId="4" applyNumberFormat="1" applyFont="1" applyAlignment="1" applyProtection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13" xfId="2" applyNumberFormat="1" applyFont="1" applyBorder="1" applyAlignment="1" applyProtection="1">
      <alignment horizontal="center"/>
    </xf>
    <xf numFmtId="0" fontId="6" fillId="0" borderId="13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14" xfId="6" applyNumberFormat="1" applyFont="1" applyBorder="1" applyAlignment="1" applyProtection="1">
      <alignment horizontal="center" vertical="top"/>
    </xf>
    <xf numFmtId="0" fontId="9" fillId="0" borderId="0" xfId="5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2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4" fillId="0" borderId="0" xfId="5" applyNumberFormat="1" applyFont="1" applyBorder="1" applyAlignment="1" applyProtection="1">
      <alignment horizontal="center"/>
    </xf>
    <xf numFmtId="0" fontId="17" fillId="0" borderId="0" xfId="7" applyNumberFormat="1" applyFont="1" applyBorder="1" applyAlignment="1" applyProtection="1">
      <alignment horizontal="center" vertical="center" wrapText="1"/>
    </xf>
    <xf numFmtId="0" fontId="15" fillId="0" borderId="13" xfId="8" applyNumberFormat="1" applyFont="1" applyBorder="1" applyAlignment="1" applyProtection="1">
      <alignment horizontal="center" vertical="top" wrapText="1"/>
    </xf>
    <xf numFmtId="0" fontId="14" fillId="0" borderId="14" xfId="7" applyNumberFormat="1" applyFont="1" applyBorder="1" applyAlignment="1" applyProtection="1">
      <alignment horizontal="center" wrapText="1"/>
    </xf>
    <xf numFmtId="0" fontId="16" fillId="0" borderId="13" xfId="7" applyNumberFormat="1" applyFont="1" applyBorder="1" applyAlignment="1" applyProtection="1">
      <alignment horizontal="center"/>
    </xf>
    <xf numFmtId="0" fontId="14" fillId="0" borderId="14" xfId="5" applyNumberFormat="1" applyFont="1" applyBorder="1" applyAlignment="1" applyProtection="1">
      <alignment horizontal="center"/>
    </xf>
  </cellXfs>
  <cellStyles count="9">
    <cellStyle name="xl22" xfId="5"/>
    <cellStyle name="xl25" xfId="2"/>
    <cellStyle name="xl26" xfId="6"/>
    <cellStyle name="xl40" xfId="3"/>
    <cellStyle name="xl49" xfId="7"/>
    <cellStyle name="xl50" xfId="8"/>
    <cellStyle name="xl66" xf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workbookViewId="0">
      <selection activeCell="K9" sqref="K9"/>
    </sheetView>
  </sheetViews>
  <sheetFormatPr defaultRowHeight="12.75"/>
  <cols>
    <col min="1" max="1" width="48.140625" customWidth="1"/>
    <col min="2" max="2" width="5.5703125" customWidth="1"/>
    <col min="3" max="3" width="7" customWidth="1"/>
    <col min="4" max="4" width="9.140625" hidden="1" customWidth="1"/>
    <col min="5" max="5" width="10.28515625" customWidth="1"/>
    <col min="6" max="6" width="15" customWidth="1"/>
  </cols>
  <sheetData>
    <row r="3" spans="1:6" ht="15.75">
      <c r="A3" s="52" t="s">
        <v>3</v>
      </c>
      <c r="B3" s="52"/>
      <c r="C3" s="52"/>
      <c r="D3" s="52"/>
      <c r="E3" s="52"/>
      <c r="F3" s="52"/>
    </row>
    <row r="5" spans="1:6" ht="25.5">
      <c r="A5" s="5" t="s">
        <v>4</v>
      </c>
      <c r="B5" s="6" t="s">
        <v>6</v>
      </c>
      <c r="C5" s="53" t="s">
        <v>5</v>
      </c>
      <c r="D5" s="54"/>
      <c r="E5" s="7" t="s">
        <v>0</v>
      </c>
      <c r="F5" s="7" t="s">
        <v>1</v>
      </c>
    </row>
    <row r="6" spans="1:6" ht="18" customHeight="1">
      <c r="A6" s="8" t="s">
        <v>7</v>
      </c>
      <c r="B6" s="8" t="s">
        <v>8</v>
      </c>
      <c r="C6" s="53">
        <v>20</v>
      </c>
      <c r="D6" s="54"/>
      <c r="E6" s="9">
        <v>150</v>
      </c>
      <c r="F6" s="9">
        <v>3000</v>
      </c>
    </row>
    <row r="7" spans="1:6">
      <c r="A7" s="4" t="s">
        <v>2</v>
      </c>
      <c r="B7" s="4"/>
      <c r="C7" s="48"/>
      <c r="D7" s="49"/>
      <c r="E7" s="2"/>
      <c r="F7" s="2">
        <f>SUM(F6:F6)</f>
        <v>3000</v>
      </c>
    </row>
    <row r="8" spans="1:6">
      <c r="D8" s="1"/>
    </row>
    <row r="9" spans="1:6" ht="26.25" customHeight="1">
      <c r="A9" s="50" t="s">
        <v>9</v>
      </c>
      <c r="B9" s="50"/>
      <c r="C9" s="51"/>
      <c r="D9" s="51"/>
      <c r="E9" s="51"/>
      <c r="F9" s="51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</sheetData>
  <mergeCells count="5">
    <mergeCell ref="C7:D7"/>
    <mergeCell ref="A9:F9"/>
    <mergeCell ref="A3:F3"/>
    <mergeCell ref="C5:D5"/>
    <mergeCell ref="C6:D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1"/>
  <sheetViews>
    <sheetView tabSelected="1" topLeftCell="A22" workbookViewId="0">
      <selection activeCell="L31" sqref="L31"/>
    </sheetView>
  </sheetViews>
  <sheetFormatPr defaultRowHeight="12.75"/>
  <cols>
    <col min="1" max="1" width="20" customWidth="1"/>
    <col min="2" max="2" width="8.42578125" customWidth="1"/>
    <col min="3" max="3" width="12" customWidth="1"/>
    <col min="4" max="4" width="11.85546875" customWidth="1"/>
    <col min="5" max="5" width="12.42578125" customWidth="1"/>
    <col min="6" max="6" width="9.85546875" customWidth="1"/>
    <col min="7" max="7" width="11" customWidth="1"/>
    <col min="8" max="8" width="8.28515625" customWidth="1"/>
    <col min="9" max="9" width="11.28515625" customWidth="1"/>
    <col min="10" max="10" width="10.140625" bestFit="1" customWidth="1"/>
  </cols>
  <sheetData>
    <row r="1" spans="1:8" ht="12" customHeight="1">
      <c r="E1" s="15"/>
      <c r="F1" s="64" t="s">
        <v>31</v>
      </c>
      <c r="G1" s="64"/>
      <c r="H1" s="64"/>
    </row>
    <row r="2" spans="1:8" ht="26.25" customHeight="1">
      <c r="E2" s="16"/>
      <c r="F2" s="65" t="s">
        <v>38</v>
      </c>
      <c r="G2" s="65"/>
      <c r="H2" s="65"/>
    </row>
    <row r="3" spans="1:8" ht="27" customHeight="1">
      <c r="E3" s="17"/>
      <c r="F3" s="66" t="s">
        <v>32</v>
      </c>
      <c r="G3" s="66"/>
      <c r="H3" s="66"/>
    </row>
    <row r="4" spans="1:8">
      <c r="E4" s="18"/>
      <c r="F4" s="67" t="s">
        <v>39</v>
      </c>
      <c r="G4" s="67"/>
      <c r="H4" s="67"/>
    </row>
    <row r="5" spans="1:8" ht="26.25" customHeight="1">
      <c r="E5" s="17"/>
      <c r="F5" s="68" t="s">
        <v>33</v>
      </c>
      <c r="G5" s="68"/>
      <c r="H5" s="68"/>
    </row>
    <row r="6" spans="1:8">
      <c r="E6" s="19"/>
      <c r="F6" s="20"/>
      <c r="G6" s="73" t="s">
        <v>40</v>
      </c>
      <c r="H6" s="73"/>
    </row>
    <row r="7" spans="1:8">
      <c r="E7" s="19"/>
      <c r="F7" s="21" t="s">
        <v>34</v>
      </c>
      <c r="G7" s="76" t="s">
        <v>35</v>
      </c>
      <c r="H7" s="76"/>
    </row>
    <row r="8" spans="1:8">
      <c r="E8" s="22"/>
      <c r="F8" s="77" t="s">
        <v>59</v>
      </c>
      <c r="G8" s="77"/>
      <c r="H8" s="77"/>
    </row>
    <row r="9" spans="1:8">
      <c r="E9" s="23"/>
      <c r="F9" s="24"/>
      <c r="G9" s="24"/>
      <c r="H9" s="24"/>
    </row>
    <row r="10" spans="1:8" ht="15.75">
      <c r="A10" s="32" t="s">
        <v>36</v>
      </c>
      <c r="B10" s="33"/>
      <c r="C10" s="74" t="s">
        <v>49</v>
      </c>
      <c r="D10" s="74"/>
      <c r="E10" s="74"/>
      <c r="F10" s="74"/>
      <c r="G10" s="24"/>
      <c r="H10" s="24"/>
    </row>
    <row r="11" spans="1:8" ht="15">
      <c r="A11" s="32"/>
      <c r="B11" s="34"/>
      <c r="C11" s="34"/>
      <c r="D11" s="34"/>
      <c r="E11" s="34"/>
      <c r="F11" s="34"/>
      <c r="G11" s="24"/>
      <c r="H11" s="24"/>
    </row>
    <row r="12" spans="1:8" ht="15.75">
      <c r="A12" s="75" t="s">
        <v>37</v>
      </c>
      <c r="B12" s="75"/>
      <c r="C12" s="74" t="s">
        <v>41</v>
      </c>
      <c r="D12" s="74"/>
      <c r="E12" s="74"/>
      <c r="F12" s="74"/>
      <c r="G12" s="24"/>
      <c r="H12" s="24"/>
    </row>
    <row r="13" spans="1:8" ht="15">
      <c r="A13" s="32"/>
      <c r="B13" s="32"/>
      <c r="C13" s="32"/>
      <c r="D13" s="32"/>
      <c r="E13" s="35"/>
      <c r="F13" s="36"/>
      <c r="G13" s="24"/>
      <c r="H13" s="24"/>
    </row>
    <row r="14" spans="1:8" hidden="1"/>
    <row r="15" spans="1:8" ht="24" customHeight="1">
      <c r="A15" s="72" t="s">
        <v>14</v>
      </c>
      <c r="B15" s="72"/>
      <c r="C15" s="72"/>
      <c r="D15" s="72"/>
      <c r="E15" s="72"/>
      <c r="F15" s="72"/>
      <c r="G15" s="72"/>
    </row>
    <row r="16" spans="1:8" ht="0.75" hidden="1" customHeight="1">
      <c r="A16" s="10"/>
    </row>
    <row r="17" spans="1:9" ht="22.5" customHeight="1">
      <c r="A17" s="63" t="s">
        <v>17</v>
      </c>
      <c r="B17" s="63"/>
      <c r="C17" s="63"/>
      <c r="D17" s="63"/>
      <c r="E17" s="63"/>
    </row>
    <row r="18" spans="1:9" ht="8.25" customHeight="1"/>
    <row r="19" spans="1:9" ht="15">
      <c r="A19" s="55" t="s">
        <v>19</v>
      </c>
      <c r="B19" s="55" t="s">
        <v>20</v>
      </c>
      <c r="C19" s="58" t="s">
        <v>21</v>
      </c>
      <c r="D19" s="59"/>
      <c r="E19" s="59"/>
      <c r="F19" s="59"/>
      <c r="G19" s="60"/>
      <c r="H19" s="69" t="s">
        <v>15</v>
      </c>
      <c r="I19" s="55" t="s">
        <v>22</v>
      </c>
    </row>
    <row r="20" spans="1:9" ht="12.75" customHeight="1">
      <c r="A20" s="55"/>
      <c r="B20" s="55"/>
      <c r="C20" s="37" t="s">
        <v>23</v>
      </c>
      <c r="D20" s="56" t="s">
        <v>12</v>
      </c>
      <c r="E20" s="56"/>
      <c r="F20" s="56"/>
      <c r="G20" s="56"/>
      <c r="H20" s="70"/>
      <c r="I20" s="55"/>
    </row>
    <row r="21" spans="1:9" ht="82.5" customHeight="1">
      <c r="A21" s="55"/>
      <c r="B21" s="55"/>
      <c r="C21" s="37" t="s">
        <v>24</v>
      </c>
      <c r="D21" s="38" t="s">
        <v>25</v>
      </c>
      <c r="E21" s="38" t="s">
        <v>26</v>
      </c>
      <c r="F21" s="38" t="s">
        <v>27</v>
      </c>
      <c r="G21" s="38" t="s">
        <v>28</v>
      </c>
      <c r="H21" s="71"/>
      <c r="I21" s="55"/>
    </row>
    <row r="22" spans="1:9" ht="15">
      <c r="A22" s="39">
        <v>1</v>
      </c>
      <c r="B22" s="39">
        <v>2</v>
      </c>
      <c r="C22" s="39">
        <v>3</v>
      </c>
      <c r="D22" s="39">
        <v>4</v>
      </c>
      <c r="E22" s="39">
        <v>5</v>
      </c>
      <c r="F22" s="39">
        <v>6</v>
      </c>
      <c r="G22" s="39">
        <v>7</v>
      </c>
      <c r="H22" s="39">
        <v>8</v>
      </c>
      <c r="I22" s="39">
        <v>9</v>
      </c>
    </row>
    <row r="23" spans="1:9" ht="27" customHeight="1" thickBot="1">
      <c r="A23" s="40" t="s">
        <v>29</v>
      </c>
      <c r="B23" s="40">
        <v>7</v>
      </c>
      <c r="C23" s="41">
        <f t="shared" ref="C23:C24" si="0">D23+E23+F23+G23</f>
        <v>4951.7849999999999</v>
      </c>
      <c r="D23" s="40"/>
      <c r="E23" s="41">
        <f>F23*0.15</f>
        <v>645.88499999999988</v>
      </c>
      <c r="F23" s="40">
        <v>4305.8999999999996</v>
      </c>
      <c r="G23" s="40"/>
      <c r="H23" s="40">
        <v>12</v>
      </c>
      <c r="I23" s="40">
        <f>B23*C23*H23+0.06</f>
        <v>415949.99999999994</v>
      </c>
    </row>
    <row r="24" spans="1:9" ht="31.5" hidden="1" customHeight="1" thickBot="1">
      <c r="A24" s="42" t="s">
        <v>30</v>
      </c>
      <c r="B24" s="40"/>
      <c r="C24" s="42">
        <f t="shared" si="0"/>
        <v>0</v>
      </c>
      <c r="D24" s="43"/>
      <c r="E24" s="43"/>
      <c r="F24" s="43"/>
      <c r="G24" s="43"/>
      <c r="H24" s="43"/>
      <c r="I24" s="40">
        <f t="shared" ref="I24" si="1">B24*C24*H24</f>
        <v>0</v>
      </c>
    </row>
    <row r="25" spans="1:9" ht="24.75" customHeight="1" thickBot="1">
      <c r="A25" s="44" t="s">
        <v>2</v>
      </c>
      <c r="B25" s="45">
        <f t="shared" ref="B25:G25" si="2">SUM(B23:B24)</f>
        <v>7</v>
      </c>
      <c r="C25" s="46">
        <f t="shared" si="2"/>
        <v>4951.7849999999999</v>
      </c>
      <c r="D25" s="46">
        <f t="shared" si="2"/>
        <v>0</v>
      </c>
      <c r="E25" s="46">
        <f t="shared" si="2"/>
        <v>645.88499999999988</v>
      </c>
      <c r="F25" s="46">
        <f t="shared" si="2"/>
        <v>4305.8999999999996</v>
      </c>
      <c r="G25" s="45">
        <f t="shared" si="2"/>
        <v>0</v>
      </c>
      <c r="H25" s="45"/>
      <c r="I25" s="47">
        <f>SUM(I23:I24)</f>
        <v>415949.99999999994</v>
      </c>
    </row>
    <row r="26" spans="1:9" ht="6.75" customHeight="1"/>
    <row r="27" spans="1:9" ht="28.5" customHeight="1">
      <c r="A27" s="61" t="s">
        <v>50</v>
      </c>
      <c r="B27" s="61"/>
      <c r="C27" s="61"/>
      <c r="D27" s="61"/>
      <c r="E27" s="61"/>
      <c r="F27" s="61"/>
      <c r="G27" s="61"/>
    </row>
    <row r="28" spans="1:9" ht="8.25" customHeight="1">
      <c r="A28" s="13"/>
      <c r="B28" s="13"/>
      <c r="C28" s="13"/>
      <c r="D28" s="13"/>
      <c r="E28" s="13"/>
      <c r="F28" s="13"/>
      <c r="G28" s="13"/>
    </row>
    <row r="29" spans="1:9" ht="28.5" customHeight="1">
      <c r="A29" s="61" t="s">
        <v>51</v>
      </c>
      <c r="B29" s="61"/>
      <c r="C29" s="61"/>
      <c r="D29" s="61"/>
      <c r="E29" s="61"/>
      <c r="F29" s="61"/>
      <c r="G29" s="61"/>
    </row>
    <row r="30" spans="1:9" ht="8.25" customHeight="1">
      <c r="A30" s="11"/>
      <c r="B30" s="11"/>
      <c r="C30" s="11"/>
      <c r="D30" s="11"/>
      <c r="E30" s="11"/>
    </row>
    <row r="31" spans="1:9" ht="51.75" customHeight="1">
      <c r="A31" s="57" t="s">
        <v>13</v>
      </c>
      <c r="B31" s="57"/>
      <c r="C31" s="57"/>
      <c r="D31" s="57"/>
      <c r="E31" s="57"/>
      <c r="F31" s="57"/>
      <c r="G31" s="57"/>
    </row>
    <row r="32" spans="1:9" ht="10.5" hidden="1" customHeight="1"/>
    <row r="33" spans="1:7" ht="16.5" customHeight="1">
      <c r="A33" s="62" t="s">
        <v>18</v>
      </c>
      <c r="B33" s="62"/>
      <c r="C33" s="62"/>
      <c r="D33" s="62"/>
      <c r="E33" s="62"/>
      <c r="F33" s="62"/>
      <c r="G33" s="62"/>
    </row>
    <row r="34" spans="1:7" ht="18.75" customHeight="1"/>
    <row r="35" spans="1:7" ht="26.25" customHeight="1">
      <c r="A35" s="78" t="s">
        <v>10</v>
      </c>
      <c r="B35" s="79"/>
      <c r="C35" s="79"/>
      <c r="D35" s="79"/>
      <c r="E35" s="79"/>
      <c r="F35" s="80"/>
      <c r="G35" s="25" t="s">
        <v>16</v>
      </c>
    </row>
    <row r="36" spans="1:7" ht="15.75" customHeight="1">
      <c r="A36" s="81" t="s">
        <v>11</v>
      </c>
      <c r="B36" s="82"/>
      <c r="C36" s="82"/>
      <c r="D36" s="82"/>
      <c r="E36" s="82"/>
      <c r="F36" s="83"/>
      <c r="G36" s="2">
        <v>125650</v>
      </c>
    </row>
    <row r="38" spans="1:7" ht="27" customHeight="1">
      <c r="A38" s="84" t="s">
        <v>52</v>
      </c>
      <c r="B38" s="84"/>
      <c r="C38" s="84"/>
      <c r="D38" s="84"/>
      <c r="E38" s="84"/>
      <c r="F38" s="84"/>
      <c r="G38" s="84"/>
    </row>
    <row r="39" spans="1:7" ht="1.5" customHeight="1">
      <c r="A39" s="12"/>
      <c r="B39" s="12"/>
      <c r="C39" s="12"/>
      <c r="D39" s="12"/>
      <c r="E39" s="12"/>
    </row>
    <row r="40" spans="1:7" ht="30.75" customHeight="1">
      <c r="A40" s="61" t="s">
        <v>53</v>
      </c>
      <c r="B40" s="61"/>
      <c r="C40" s="61"/>
      <c r="D40" s="61"/>
      <c r="E40" s="61"/>
      <c r="F40" s="61"/>
      <c r="G40" s="61"/>
    </row>
    <row r="41" spans="1:7" ht="14.25" hidden="1" customHeight="1">
      <c r="A41" s="13"/>
      <c r="B41" s="13"/>
      <c r="C41" s="13"/>
      <c r="D41" s="13"/>
      <c r="E41" s="13"/>
      <c r="F41" s="13"/>
      <c r="G41" s="13"/>
    </row>
    <row r="42" spans="1:7">
      <c r="A42" s="15"/>
      <c r="B42" s="26"/>
      <c r="C42" s="26"/>
      <c r="D42" s="26"/>
    </row>
    <row r="43" spans="1:7" ht="19.5" customHeight="1">
      <c r="A43" s="86" t="s">
        <v>42</v>
      </c>
      <c r="B43" s="86"/>
      <c r="C43" s="86"/>
      <c r="D43" s="86"/>
    </row>
    <row r="44" spans="1:7" ht="18" customHeight="1">
      <c r="A44" s="87" t="s">
        <v>46</v>
      </c>
      <c r="B44" s="87"/>
      <c r="C44" s="87"/>
      <c r="D44" s="87"/>
    </row>
    <row r="45" spans="1:7" ht="21" customHeight="1">
      <c r="A45" s="88" t="s">
        <v>43</v>
      </c>
      <c r="B45" s="88"/>
      <c r="C45" s="88"/>
      <c r="D45" s="88"/>
    </row>
    <row r="46" spans="1:7" ht="7.5" customHeight="1">
      <c r="A46" s="27"/>
      <c r="B46" s="27"/>
      <c r="C46" s="27"/>
      <c r="D46" s="27"/>
    </row>
    <row r="47" spans="1:7" ht="14.25">
      <c r="A47" s="89" t="s">
        <v>47</v>
      </c>
      <c r="B47" s="89"/>
      <c r="C47" s="89"/>
      <c r="D47" s="89"/>
    </row>
    <row r="48" spans="1:7">
      <c r="A48" s="90" t="s">
        <v>44</v>
      </c>
      <c r="B48" s="90"/>
      <c r="C48" s="90"/>
      <c r="D48" s="90"/>
    </row>
    <row r="49" spans="1:8">
      <c r="A49" s="85" t="s">
        <v>45</v>
      </c>
      <c r="B49" s="85"/>
      <c r="C49" s="85"/>
      <c r="D49" s="85"/>
    </row>
    <row r="50" spans="1:8" ht="6" customHeight="1">
      <c r="A50" s="28"/>
      <c r="B50" s="29"/>
      <c r="C50" s="29"/>
      <c r="D50" s="29"/>
    </row>
    <row r="51" spans="1:8">
      <c r="A51" s="20"/>
      <c r="B51" s="30"/>
      <c r="C51" s="73" t="s">
        <v>48</v>
      </c>
      <c r="D51" s="73"/>
    </row>
    <row r="52" spans="1:8">
      <c r="A52" s="21" t="s">
        <v>34</v>
      </c>
      <c r="B52" s="31"/>
      <c r="C52" s="76" t="s">
        <v>35</v>
      </c>
      <c r="D52" s="76"/>
    </row>
    <row r="54" spans="1:8">
      <c r="A54" t="s">
        <v>60</v>
      </c>
    </row>
    <row r="56" spans="1:8" ht="44.25" customHeight="1"/>
    <row r="57" spans="1:8" hidden="1"/>
    <row r="59" spans="1:8">
      <c r="E59" s="15"/>
      <c r="F59" s="64" t="s">
        <v>31</v>
      </c>
      <c r="G59" s="64"/>
      <c r="H59" s="64"/>
    </row>
    <row r="60" spans="1:8">
      <c r="E60" s="16"/>
      <c r="F60" s="65" t="s">
        <v>38</v>
      </c>
      <c r="G60" s="65"/>
      <c r="H60" s="65"/>
    </row>
    <row r="61" spans="1:8" ht="18.75" customHeight="1">
      <c r="E61" s="17"/>
      <c r="F61" s="66" t="s">
        <v>32</v>
      </c>
      <c r="G61" s="66"/>
      <c r="H61" s="66"/>
    </row>
    <row r="62" spans="1:8">
      <c r="E62" s="18"/>
      <c r="F62" s="67" t="s">
        <v>39</v>
      </c>
      <c r="G62" s="67"/>
      <c r="H62" s="67"/>
    </row>
    <row r="63" spans="1:8" ht="18" customHeight="1">
      <c r="E63" s="17"/>
      <c r="F63" s="68" t="s">
        <v>33</v>
      </c>
      <c r="G63" s="68"/>
      <c r="H63" s="68"/>
    </row>
    <row r="64" spans="1:8">
      <c r="E64" s="19"/>
      <c r="F64" s="20"/>
      <c r="G64" s="73" t="s">
        <v>40</v>
      </c>
      <c r="H64" s="73"/>
    </row>
    <row r="65" spans="1:9">
      <c r="E65" s="19"/>
      <c r="F65" s="21" t="s">
        <v>34</v>
      </c>
      <c r="G65" s="76" t="s">
        <v>35</v>
      </c>
      <c r="H65" s="76"/>
    </row>
    <row r="66" spans="1:9">
      <c r="E66" s="22"/>
      <c r="F66" s="77" t="s">
        <v>61</v>
      </c>
      <c r="G66" s="77"/>
      <c r="H66" s="77"/>
    </row>
    <row r="67" spans="1:9">
      <c r="E67" s="23"/>
      <c r="F67" s="24"/>
      <c r="G67" s="24"/>
      <c r="H67" s="24"/>
    </row>
    <row r="68" spans="1:9" ht="15.75">
      <c r="A68" s="32" t="s">
        <v>36</v>
      </c>
      <c r="B68" s="33"/>
      <c r="C68" s="74" t="s">
        <v>54</v>
      </c>
      <c r="D68" s="74"/>
      <c r="E68" s="74"/>
      <c r="F68" s="74"/>
      <c r="G68" s="24"/>
      <c r="H68" s="24"/>
    </row>
    <row r="69" spans="1:9" ht="5.25" customHeight="1">
      <c r="A69" s="32"/>
      <c r="B69" s="34"/>
      <c r="C69" s="34"/>
      <c r="D69" s="34"/>
      <c r="E69" s="34"/>
      <c r="F69" s="34"/>
      <c r="G69" s="24"/>
      <c r="H69" s="24"/>
    </row>
    <row r="70" spans="1:9" ht="15.75">
      <c r="A70" s="75" t="s">
        <v>37</v>
      </c>
      <c r="B70" s="75"/>
      <c r="C70" s="74" t="s">
        <v>41</v>
      </c>
      <c r="D70" s="74"/>
      <c r="E70" s="74"/>
      <c r="F70" s="74"/>
      <c r="G70" s="24"/>
      <c r="H70" s="24"/>
    </row>
    <row r="71" spans="1:9" ht="15">
      <c r="A71" s="32"/>
      <c r="B71" s="32"/>
      <c r="C71" s="32"/>
      <c r="D71" s="32"/>
      <c r="E71" s="35"/>
      <c r="F71" s="36"/>
      <c r="G71" s="24"/>
      <c r="H71" s="24"/>
    </row>
    <row r="72" spans="1:9" ht="2.25" customHeight="1"/>
    <row r="73" spans="1:9" ht="15.75">
      <c r="A73" s="72" t="s">
        <v>14</v>
      </c>
      <c r="B73" s="72"/>
      <c r="C73" s="72"/>
      <c r="D73" s="72"/>
      <c r="E73" s="72"/>
      <c r="F73" s="72"/>
      <c r="G73" s="72"/>
    </row>
    <row r="74" spans="1:9">
      <c r="A74" s="10"/>
    </row>
    <row r="75" spans="1:9" ht="15.75">
      <c r="A75" s="63" t="s">
        <v>17</v>
      </c>
      <c r="B75" s="63"/>
      <c r="C75" s="63"/>
      <c r="D75" s="63"/>
      <c r="E75" s="63"/>
    </row>
    <row r="77" spans="1:9" ht="15">
      <c r="A77" s="55" t="s">
        <v>19</v>
      </c>
      <c r="B77" s="55" t="s">
        <v>20</v>
      </c>
      <c r="C77" s="58" t="s">
        <v>21</v>
      </c>
      <c r="D77" s="59"/>
      <c r="E77" s="59"/>
      <c r="F77" s="59"/>
      <c r="G77" s="60"/>
      <c r="H77" s="69" t="s">
        <v>15</v>
      </c>
      <c r="I77" s="55" t="s">
        <v>22</v>
      </c>
    </row>
    <row r="78" spans="1:9" ht="15">
      <c r="A78" s="55"/>
      <c r="B78" s="55"/>
      <c r="C78" s="37" t="s">
        <v>23</v>
      </c>
      <c r="D78" s="56" t="s">
        <v>12</v>
      </c>
      <c r="E78" s="56"/>
      <c r="F78" s="56"/>
      <c r="G78" s="56"/>
      <c r="H78" s="70"/>
      <c r="I78" s="55"/>
    </row>
    <row r="79" spans="1:9" ht="90">
      <c r="A79" s="55"/>
      <c r="B79" s="55"/>
      <c r="C79" s="37" t="s">
        <v>24</v>
      </c>
      <c r="D79" s="38" t="s">
        <v>25</v>
      </c>
      <c r="E79" s="38" t="s">
        <v>26</v>
      </c>
      <c r="F79" s="38" t="s">
        <v>27</v>
      </c>
      <c r="G79" s="38" t="s">
        <v>28</v>
      </c>
      <c r="H79" s="71"/>
      <c r="I79" s="55"/>
    </row>
    <row r="80" spans="1:9" ht="15">
      <c r="A80" s="39">
        <v>1</v>
      </c>
      <c r="B80" s="39">
        <v>2</v>
      </c>
      <c r="C80" s="39">
        <v>3</v>
      </c>
      <c r="D80" s="39">
        <v>4</v>
      </c>
      <c r="E80" s="39">
        <v>5</v>
      </c>
      <c r="F80" s="39">
        <v>6</v>
      </c>
      <c r="G80" s="39">
        <v>7</v>
      </c>
      <c r="H80" s="39">
        <v>8</v>
      </c>
      <c r="I80" s="39">
        <v>9</v>
      </c>
    </row>
    <row r="81" spans="1:9" ht="30.75" thickBot="1">
      <c r="A81" s="40" t="s">
        <v>29</v>
      </c>
      <c r="B81" s="40">
        <v>4.5</v>
      </c>
      <c r="C81" s="41">
        <f>D81+E81+F81</f>
        <v>3600</v>
      </c>
      <c r="D81" s="40"/>
      <c r="E81" s="41">
        <v>469.57</v>
      </c>
      <c r="F81" s="40">
        <v>3130.43</v>
      </c>
      <c r="G81" s="40"/>
      <c r="H81" s="40">
        <v>11.5</v>
      </c>
      <c r="I81" s="40">
        <f t="shared" ref="I81" si="3">B81*C81*H81</f>
        <v>186300</v>
      </c>
    </row>
    <row r="82" spans="1:9" ht="15" thickBot="1">
      <c r="A82" s="44" t="s">
        <v>2</v>
      </c>
      <c r="B82" s="45">
        <f t="shared" ref="B82:G82" si="4">SUM(B81:B81)</f>
        <v>4.5</v>
      </c>
      <c r="C82" s="45">
        <f t="shared" si="4"/>
        <v>3600</v>
      </c>
      <c r="D82" s="45">
        <f t="shared" si="4"/>
        <v>0</v>
      </c>
      <c r="E82" s="45">
        <f t="shared" si="4"/>
        <v>469.57</v>
      </c>
      <c r="F82" s="45">
        <f t="shared" si="4"/>
        <v>3130.43</v>
      </c>
      <c r="G82" s="45">
        <f t="shared" si="4"/>
        <v>0</v>
      </c>
      <c r="H82" s="45"/>
      <c r="I82" s="47">
        <f>SUM(I81:I81)</f>
        <v>186300</v>
      </c>
    </row>
    <row r="84" spans="1:9">
      <c r="A84" s="61" t="s">
        <v>55</v>
      </c>
      <c r="B84" s="61"/>
      <c r="C84" s="61"/>
      <c r="D84" s="61"/>
      <c r="E84" s="61"/>
      <c r="F84" s="61"/>
      <c r="G84" s="61"/>
    </row>
    <row r="85" spans="1:9">
      <c r="A85" s="14"/>
      <c r="B85" s="14"/>
      <c r="C85" s="14"/>
      <c r="D85" s="14"/>
      <c r="E85" s="14"/>
      <c r="F85" s="14"/>
      <c r="G85" s="14"/>
    </row>
    <row r="86" spans="1:9">
      <c r="A86" s="61" t="s">
        <v>56</v>
      </c>
      <c r="B86" s="61"/>
      <c r="C86" s="61"/>
      <c r="D86" s="61"/>
      <c r="E86" s="61"/>
      <c r="F86" s="61"/>
      <c r="G86" s="61"/>
    </row>
    <row r="87" spans="1:9">
      <c r="A87" s="14"/>
      <c r="B87" s="14"/>
      <c r="C87" s="14"/>
      <c r="D87" s="14"/>
      <c r="E87" s="14"/>
    </row>
    <row r="88" spans="1:9" ht="31.5" customHeight="1">
      <c r="A88" s="57" t="s">
        <v>13</v>
      </c>
      <c r="B88" s="57"/>
      <c r="C88" s="57"/>
      <c r="D88" s="57"/>
      <c r="E88" s="57"/>
      <c r="F88" s="57"/>
      <c r="G88" s="57"/>
    </row>
    <row r="89" spans="1:9" ht="5.25" customHeight="1"/>
    <row r="90" spans="1:9" ht="15.75">
      <c r="A90" s="62" t="s">
        <v>18</v>
      </c>
      <c r="B90" s="62"/>
      <c r="C90" s="62"/>
      <c r="D90" s="62"/>
      <c r="E90" s="62"/>
      <c r="F90" s="62"/>
      <c r="G90" s="62"/>
    </row>
    <row r="92" spans="1:9" ht="25.5">
      <c r="A92" s="78" t="s">
        <v>10</v>
      </c>
      <c r="B92" s="79"/>
      <c r="C92" s="79"/>
      <c r="D92" s="79"/>
      <c r="E92" s="79"/>
      <c r="F92" s="80"/>
      <c r="G92" s="25" t="s">
        <v>16</v>
      </c>
    </row>
    <row r="93" spans="1:9">
      <c r="A93" s="81" t="s">
        <v>11</v>
      </c>
      <c r="B93" s="82"/>
      <c r="C93" s="82"/>
      <c r="D93" s="82"/>
      <c r="E93" s="82"/>
      <c r="F93" s="83"/>
      <c r="G93" s="2">
        <v>53800</v>
      </c>
    </row>
    <row r="95" spans="1:9" ht="27.75" customHeight="1">
      <c r="A95" s="84" t="s">
        <v>57</v>
      </c>
      <c r="B95" s="84"/>
      <c r="C95" s="84"/>
      <c r="D95" s="84"/>
      <c r="E95" s="84"/>
      <c r="F95" s="84"/>
      <c r="G95" s="84"/>
    </row>
    <row r="96" spans="1:9" ht="5.25" customHeight="1">
      <c r="A96" s="12"/>
      <c r="B96" s="12"/>
      <c r="C96" s="12"/>
      <c r="D96" s="12"/>
      <c r="E96" s="12"/>
    </row>
    <row r="97" spans="1:7" ht="27" customHeight="1">
      <c r="A97" s="61" t="s">
        <v>58</v>
      </c>
      <c r="B97" s="61"/>
      <c r="C97" s="61"/>
      <c r="D97" s="61"/>
      <c r="E97" s="61"/>
      <c r="F97" s="61"/>
      <c r="G97" s="61"/>
    </row>
    <row r="98" spans="1:7" ht="1.5" customHeight="1">
      <c r="A98" s="14"/>
      <c r="B98" s="14"/>
      <c r="C98" s="14"/>
      <c r="D98" s="14"/>
      <c r="E98" s="14"/>
      <c r="F98" s="14"/>
      <c r="G98" s="14"/>
    </row>
    <row r="99" spans="1:7">
      <c r="A99" s="15"/>
      <c r="B99" s="26"/>
      <c r="C99" s="26"/>
      <c r="D99" s="26"/>
    </row>
    <row r="100" spans="1:7">
      <c r="A100" s="86" t="s">
        <v>42</v>
      </c>
      <c r="B100" s="86"/>
      <c r="C100" s="86"/>
      <c r="D100" s="86"/>
    </row>
    <row r="101" spans="1:7" ht="14.25">
      <c r="A101" s="87" t="s">
        <v>46</v>
      </c>
      <c r="B101" s="87"/>
      <c r="C101" s="87"/>
      <c r="D101" s="87"/>
    </row>
    <row r="102" spans="1:7" ht="21" customHeight="1">
      <c r="A102" s="88" t="s">
        <v>43</v>
      </c>
      <c r="B102" s="88"/>
      <c r="C102" s="88"/>
      <c r="D102" s="88"/>
    </row>
    <row r="103" spans="1:7" ht="8.25" customHeight="1">
      <c r="A103" s="27"/>
      <c r="B103" s="27"/>
      <c r="C103" s="27"/>
      <c r="D103" s="27"/>
    </row>
    <row r="104" spans="1:7" ht="14.25">
      <c r="A104" s="89" t="s">
        <v>47</v>
      </c>
      <c r="B104" s="89"/>
      <c r="C104" s="89"/>
      <c r="D104" s="89"/>
    </row>
    <row r="105" spans="1:7">
      <c r="A105" s="90" t="s">
        <v>44</v>
      </c>
      <c r="B105" s="90"/>
      <c r="C105" s="90"/>
      <c r="D105" s="90"/>
    </row>
    <row r="106" spans="1:7">
      <c r="A106" s="85" t="s">
        <v>45</v>
      </c>
      <c r="B106" s="85"/>
      <c r="C106" s="85"/>
      <c r="D106" s="85"/>
    </row>
    <row r="107" spans="1:7">
      <c r="A107" s="28"/>
      <c r="B107" s="29"/>
      <c r="C107" s="29"/>
      <c r="D107" s="29"/>
    </row>
    <row r="108" spans="1:7">
      <c r="A108" s="20"/>
      <c r="B108" s="30"/>
      <c r="C108" s="73" t="s">
        <v>48</v>
      </c>
      <c r="D108" s="73"/>
    </row>
    <row r="109" spans="1:7">
      <c r="A109" s="21" t="s">
        <v>34</v>
      </c>
      <c r="B109" s="31"/>
      <c r="C109" s="76" t="s">
        <v>35</v>
      </c>
      <c r="D109" s="76"/>
    </row>
    <row r="111" spans="1:7">
      <c r="A111" t="s">
        <v>62</v>
      </c>
    </row>
  </sheetData>
  <mergeCells count="70">
    <mergeCell ref="A106:D106"/>
    <mergeCell ref="C108:D108"/>
    <mergeCell ref="C109:D109"/>
    <mergeCell ref="A84:G84"/>
    <mergeCell ref="A86:G86"/>
    <mergeCell ref="A88:G88"/>
    <mergeCell ref="A90:G90"/>
    <mergeCell ref="A92:F92"/>
    <mergeCell ref="A93:F93"/>
    <mergeCell ref="A95:G95"/>
    <mergeCell ref="A97:G97"/>
    <mergeCell ref="A100:D100"/>
    <mergeCell ref="A105:D105"/>
    <mergeCell ref="A101:D101"/>
    <mergeCell ref="A102:D102"/>
    <mergeCell ref="A104:D104"/>
    <mergeCell ref="F59:H59"/>
    <mergeCell ref="F60:H60"/>
    <mergeCell ref="F61:H61"/>
    <mergeCell ref="F62:H62"/>
    <mergeCell ref="F63:H63"/>
    <mergeCell ref="G65:H65"/>
    <mergeCell ref="F66:H66"/>
    <mergeCell ref="C68:F68"/>
    <mergeCell ref="A70:B70"/>
    <mergeCell ref="C70:F70"/>
    <mergeCell ref="A73:G73"/>
    <mergeCell ref="A75:E75"/>
    <mergeCell ref="A77:A79"/>
    <mergeCell ref="B77:B79"/>
    <mergeCell ref="C77:G77"/>
    <mergeCell ref="I77:I79"/>
    <mergeCell ref="A35:F35"/>
    <mergeCell ref="A36:F36"/>
    <mergeCell ref="A38:G38"/>
    <mergeCell ref="A40:G40"/>
    <mergeCell ref="A49:D49"/>
    <mergeCell ref="C52:D52"/>
    <mergeCell ref="C51:D51"/>
    <mergeCell ref="A43:D43"/>
    <mergeCell ref="A44:D44"/>
    <mergeCell ref="A45:D45"/>
    <mergeCell ref="A47:D47"/>
    <mergeCell ref="A48:D48"/>
    <mergeCell ref="H77:H79"/>
    <mergeCell ref="D78:G78"/>
    <mergeCell ref="G64:H64"/>
    <mergeCell ref="A33:G33"/>
    <mergeCell ref="A17:E17"/>
    <mergeCell ref="F1:H1"/>
    <mergeCell ref="F2:H2"/>
    <mergeCell ref="F3:H3"/>
    <mergeCell ref="F4:H4"/>
    <mergeCell ref="F5:H5"/>
    <mergeCell ref="H19:H21"/>
    <mergeCell ref="A15:G15"/>
    <mergeCell ref="G6:H6"/>
    <mergeCell ref="C10:F10"/>
    <mergeCell ref="A12:B12"/>
    <mergeCell ref="C12:F12"/>
    <mergeCell ref="G7:H7"/>
    <mergeCell ref="F8:H8"/>
    <mergeCell ref="I19:I21"/>
    <mergeCell ref="D20:G20"/>
    <mergeCell ref="A31:G31"/>
    <mergeCell ref="A19:A21"/>
    <mergeCell ref="B19:B21"/>
    <mergeCell ref="C19:G19"/>
    <mergeCell ref="A27:G27"/>
    <mergeCell ref="A29:G29"/>
  </mergeCells>
  <phoneticPr fontId="0" type="noConversion"/>
  <pageMargins left="0.78740157480314965" right="0.19685039370078741" top="0.39370078740157483" bottom="0.19685039370078741" header="0.39370078740157483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смета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татьяна</cp:lastModifiedBy>
  <cp:lastPrinted>2019-01-27T11:42:30Z</cp:lastPrinted>
  <dcterms:created xsi:type="dcterms:W3CDTF">2008-12-04T13:43:09Z</dcterms:created>
  <dcterms:modified xsi:type="dcterms:W3CDTF">2019-01-27T11:43:06Z</dcterms:modified>
</cp:coreProperties>
</file>